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2"/>
  </bookViews>
  <sheets>
    <sheet name="сх продукция" sheetId="1" r:id="rId1"/>
    <sheet name="Лист2" sheetId="2" r:id="rId2"/>
    <sheet name="скот и птица" sheetId="3" r:id="rId3"/>
  </sheets>
  <definedNames/>
  <calcPr fullCalcOnLoad="1"/>
</workbook>
</file>

<file path=xl/sharedStrings.xml><?xml version="1.0" encoding="utf-8"?>
<sst xmlns="http://schemas.openxmlformats.org/spreadsheetml/2006/main" count="105" uniqueCount="34">
  <si>
    <t>тонн</t>
  </si>
  <si>
    <t>Отчет</t>
  </si>
  <si>
    <t>Оценка</t>
  </si>
  <si>
    <t>Прогноз</t>
  </si>
  <si>
    <t>Зерно(в весе после дораб.)</t>
  </si>
  <si>
    <t>Сахарная свекла</t>
  </si>
  <si>
    <t>Масличные культуры</t>
  </si>
  <si>
    <t>в т.ч. подсолнечник</t>
  </si>
  <si>
    <t>Картофель, тонн</t>
  </si>
  <si>
    <t>Овощи, тонн</t>
  </si>
  <si>
    <t>Плоды и ягоды</t>
  </si>
  <si>
    <t>Молоко, тонн</t>
  </si>
  <si>
    <t>Яйца, тыс.штук</t>
  </si>
  <si>
    <t>1 вар.</t>
  </si>
  <si>
    <t>2 вар.</t>
  </si>
  <si>
    <t>Для Стрыгиной Г.П.</t>
  </si>
  <si>
    <t>темп роста</t>
  </si>
  <si>
    <t>муниципальное образование "Город Майкоп"</t>
  </si>
  <si>
    <t>голов</t>
  </si>
  <si>
    <t>Свиньи</t>
  </si>
  <si>
    <t>Овцы и козы</t>
  </si>
  <si>
    <t>Птица (тыс.голов)</t>
  </si>
  <si>
    <t>Закладка многолет.насажден.(га)</t>
  </si>
  <si>
    <t>Производст.голланд.роз.(млн.шт)</t>
  </si>
  <si>
    <t>в т.ч.рис</t>
  </si>
  <si>
    <t>сельхозпредприятия</t>
  </si>
  <si>
    <t>хозяйства населения</t>
  </si>
  <si>
    <t>крестьянские хозяйства</t>
  </si>
  <si>
    <t>в т.ч.садов интенсивного типа - всего (га)</t>
  </si>
  <si>
    <t>Мясо скота и птицы (в ж/в), тонн</t>
  </si>
  <si>
    <t>в т.ч. коровы</t>
  </si>
  <si>
    <t>Крупный рогатый скот</t>
  </si>
  <si>
    <t>Прогноз производства основных видов сельскохозяйственной продукции по категориям хозяйств на 2022-2024 годы</t>
  </si>
  <si>
    <t>Прогноз производства основных видов скота и птицы по категориям хозяйств на 2022-2024 годы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</si>
</sst>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2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10" xfId="0" applyBorder="1" applyAlignment="1">
      <alignment/>
    </xf>
    <xf numFmtId="1" fontId="2" fillId="0" borderId="1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2" fillId="0" borderId="10" xfId="0" applyFont="1" applyBorder="1" applyAlignment="1">
      <alignment shrinkToFit="1"/>
    </xf>
    <xf numFmtId="1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1" fontId="0" fillId="0" borderId="0" xfId="0" applyNumberFormat="1" applyFill="1" applyBorder="1" applyAlignment="1">
      <alignment/>
    </xf>
    <xf numFmtId="1" fontId="2" fillId="0" borderId="14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right" shrinkToFi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1" fontId="2" fillId="0" borderId="14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right" shrinkToFit="1"/>
    </xf>
    <xf numFmtId="0" fontId="2" fillId="33" borderId="10" xfId="0" applyFont="1" applyFill="1" applyBorder="1" applyAlignment="1">
      <alignment shrinkToFit="1"/>
    </xf>
    <xf numFmtId="0" fontId="2" fillId="33" borderId="10" xfId="0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11" xfId="0" applyFill="1" applyBorder="1" applyAlignment="1">
      <alignment shrinkToFi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shrinkToFit="1"/>
    </xf>
    <xf numFmtId="2" fontId="0" fillId="0" borderId="10" xfId="0" applyNumberFormat="1" applyFill="1" applyBorder="1" applyAlignment="1">
      <alignment/>
    </xf>
    <xf numFmtId="2" fontId="0" fillId="0" borderId="14" xfId="0" applyNumberFormat="1" applyBorder="1" applyAlignment="1">
      <alignment/>
    </xf>
    <xf numFmtId="2" fontId="2" fillId="0" borderId="10" xfId="0" applyNumberFormat="1" applyFont="1" applyFill="1" applyBorder="1" applyAlignment="1">
      <alignment/>
    </xf>
    <xf numFmtId="176" fontId="0" fillId="0" borderId="15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176" fontId="0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1" fontId="0" fillId="33" borderId="14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33" borderId="14" xfId="0" applyNumberFormat="1" applyFill="1" applyBorder="1" applyAlignment="1">
      <alignment/>
    </xf>
    <xf numFmtId="1" fontId="2" fillId="0" borderId="10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shrinkToFit="1"/>
    </xf>
    <xf numFmtId="1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shrinkToFit="1"/>
    </xf>
    <xf numFmtId="1" fontId="7" fillId="0" borderId="10" xfId="0" applyNumberFormat="1" applyFont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shrinkToFit="1"/>
    </xf>
    <xf numFmtId="0" fontId="6" fillId="0" borderId="10" xfId="0" applyFont="1" applyFill="1" applyBorder="1" applyAlignment="1">
      <alignment shrinkToFit="1"/>
    </xf>
    <xf numFmtId="1" fontId="6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" fontId="7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shrinkToFit="1"/>
    </xf>
    <xf numFmtId="1" fontId="6" fillId="0" borderId="10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7" fillId="0" borderId="10" xfId="0" applyNumberFormat="1" applyFont="1" applyFill="1" applyBorder="1" applyAlignment="1">
      <alignment/>
    </xf>
    <xf numFmtId="176" fontId="7" fillId="0" borderId="10" xfId="0" applyNumberFormat="1" applyFont="1" applyBorder="1" applyAlignment="1">
      <alignment/>
    </xf>
    <xf numFmtId="1" fontId="0" fillId="33" borderId="14" xfId="0" applyNumberFormat="1" applyFill="1" applyBorder="1" applyAlignment="1">
      <alignment/>
    </xf>
    <xf numFmtId="0" fontId="4" fillId="0" borderId="19" xfId="0" applyFont="1" applyBorder="1" applyAlignment="1">
      <alignment horizontal="center" shrinkToFit="1"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 wrapText="1"/>
    </xf>
    <xf numFmtId="1" fontId="4" fillId="0" borderId="20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20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176" fontId="0" fillId="0" borderId="16" xfId="0" applyNumberFormat="1" applyFont="1" applyBorder="1" applyAlignment="1">
      <alignment horizontal="center"/>
    </xf>
    <xf numFmtId="176" fontId="0" fillId="0" borderId="14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2" fillId="33" borderId="16" xfId="0" applyNumberFormat="1" applyFont="1" applyFill="1" applyBorder="1" applyAlignment="1">
      <alignment/>
    </xf>
    <xf numFmtId="1" fontId="2" fillId="33" borderId="14" xfId="0" applyNumberFormat="1" applyFont="1" applyFill="1" applyBorder="1" applyAlignment="1">
      <alignment/>
    </xf>
    <xf numFmtId="1" fontId="0" fillId="33" borderId="16" xfId="0" applyNumberFormat="1" applyFill="1" applyBorder="1" applyAlignment="1">
      <alignment/>
    </xf>
    <xf numFmtId="1" fontId="0" fillId="33" borderId="14" xfId="0" applyNumberFormat="1" applyFill="1" applyBorder="1" applyAlignment="1">
      <alignment/>
    </xf>
    <xf numFmtId="1" fontId="2" fillId="0" borderId="16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" fontId="2" fillId="33" borderId="16" xfId="0" applyNumberFormat="1" applyFont="1" applyFill="1" applyBorder="1" applyAlignment="1">
      <alignment/>
    </xf>
    <xf numFmtId="1" fontId="2" fillId="33" borderId="14" xfId="0" applyNumberFormat="1" applyFont="1" applyFill="1" applyBorder="1" applyAlignment="1">
      <alignment/>
    </xf>
    <xf numFmtId="1" fontId="4" fillId="0" borderId="14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0" fillId="0" borderId="16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1" fontId="2" fillId="0" borderId="14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1" fontId="7" fillId="0" borderId="16" xfId="0" applyNumberFormat="1" applyFont="1" applyBorder="1" applyAlignment="1">
      <alignment/>
    </xf>
    <xf numFmtId="1" fontId="7" fillId="0" borderId="14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176" fontId="6" fillId="0" borderId="14" xfId="0" applyNumberFormat="1" applyFont="1" applyBorder="1" applyAlignment="1">
      <alignment/>
    </xf>
    <xf numFmtId="176" fontId="7" fillId="0" borderId="16" xfId="0" applyNumberFormat="1" applyFont="1" applyBorder="1" applyAlignment="1">
      <alignment/>
    </xf>
    <xf numFmtId="176" fontId="7" fillId="0" borderId="14" xfId="0" applyNumberFormat="1" applyFont="1" applyBorder="1" applyAlignment="1">
      <alignment/>
    </xf>
    <xf numFmtId="1" fontId="6" fillId="0" borderId="16" xfId="0" applyNumberFormat="1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16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/>
    </xf>
    <xf numFmtId="1" fontId="7" fillId="0" borderId="16" xfId="0" applyNumberFormat="1" applyFont="1" applyBorder="1" applyAlignment="1">
      <alignment horizontal="right"/>
    </xf>
    <xf numFmtId="1" fontId="7" fillId="0" borderId="14" xfId="0" applyNumberFormat="1" applyFont="1" applyBorder="1" applyAlignment="1">
      <alignment horizontal="right"/>
    </xf>
    <xf numFmtId="1" fontId="6" fillId="0" borderId="16" xfId="0" applyNumberFormat="1" applyFont="1" applyBorder="1" applyAlignment="1">
      <alignment/>
    </xf>
    <xf numFmtId="1" fontId="6" fillId="0" borderId="14" xfId="0" applyNumberFormat="1" applyFont="1" applyBorder="1" applyAlignment="1">
      <alignment/>
    </xf>
    <xf numFmtId="1" fontId="7" fillId="0" borderId="16" xfId="0" applyNumberFormat="1" applyFont="1" applyFill="1" applyBorder="1" applyAlignment="1">
      <alignment/>
    </xf>
    <xf numFmtId="1" fontId="7" fillId="0" borderId="14" xfId="0" applyNumberFormat="1" applyFont="1" applyFill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right" shrinkToFit="1"/>
    </xf>
    <xf numFmtId="0" fontId="1" fillId="0" borderId="19" xfId="0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43" sqref="D43"/>
    </sheetView>
  </sheetViews>
  <sheetFormatPr defaultColWidth="9.00390625" defaultRowHeight="12.75"/>
  <cols>
    <col min="1" max="1" width="29.875" style="0" customWidth="1"/>
    <col min="4" max="4" width="9.125" style="14" customWidth="1"/>
    <col min="5" max="5" width="10.875" style="14" customWidth="1"/>
    <col min="6" max="6" width="9.125" style="14" customWidth="1"/>
    <col min="7" max="7" width="1.625" style="0" customWidth="1"/>
    <col min="8" max="8" width="11.75390625" style="0" customWidth="1"/>
    <col min="10" max="10" width="2.25390625" style="0" customWidth="1"/>
    <col min="11" max="11" width="10.25390625" style="0" customWidth="1"/>
    <col min="12" max="12" width="3.00390625" style="0" customWidth="1"/>
    <col min="13" max="13" width="9.375" style="0" customWidth="1"/>
  </cols>
  <sheetData>
    <row r="1" spans="1:13" ht="43.5" customHeight="1">
      <c r="A1" s="92" t="s">
        <v>32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27" customHeight="1">
      <c r="A2" s="86" t="s">
        <v>17</v>
      </c>
      <c r="B2" s="87"/>
      <c r="C2" s="87"/>
      <c r="D2" s="87"/>
      <c r="E2" s="87"/>
      <c r="F2" s="87"/>
      <c r="G2" s="87"/>
      <c r="H2" s="88"/>
      <c r="I2" s="88"/>
      <c r="J2" s="88"/>
      <c r="K2" s="88"/>
      <c r="L2" s="88"/>
      <c r="M2" s="25" t="s">
        <v>0</v>
      </c>
    </row>
    <row r="3" spans="1:13" s="2" customFormat="1" ht="12.75">
      <c r="A3" s="9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s="2" customFormat="1" ht="12.75">
      <c r="A4" s="100"/>
      <c r="B4" s="35" t="s">
        <v>1</v>
      </c>
      <c r="C4" s="35" t="s">
        <v>1</v>
      </c>
      <c r="D4" s="20" t="s">
        <v>2</v>
      </c>
      <c r="E4" s="89" t="s">
        <v>3</v>
      </c>
      <c r="F4" s="90"/>
      <c r="G4" s="90"/>
      <c r="H4" s="90"/>
      <c r="I4" s="90"/>
      <c r="J4" s="90"/>
      <c r="K4" s="90"/>
      <c r="L4" s="90"/>
      <c r="M4" s="91"/>
    </row>
    <row r="5" spans="1:13" s="2" customFormat="1" ht="18">
      <c r="A5" s="100"/>
      <c r="B5" s="93">
        <v>2019</v>
      </c>
      <c r="C5" s="93">
        <v>2020</v>
      </c>
      <c r="D5" s="93">
        <v>2021</v>
      </c>
      <c r="E5" s="95">
        <v>2022</v>
      </c>
      <c r="F5" s="96"/>
      <c r="G5" s="91"/>
      <c r="H5" s="97">
        <v>2023</v>
      </c>
      <c r="I5" s="97"/>
      <c r="J5" s="91"/>
      <c r="K5" s="98">
        <v>2024</v>
      </c>
      <c r="L5" s="97"/>
      <c r="M5" s="91"/>
    </row>
    <row r="6" spans="1:15" s="2" customFormat="1" ht="18">
      <c r="A6" s="101"/>
      <c r="B6" s="94"/>
      <c r="C6" s="94"/>
      <c r="D6" s="94"/>
      <c r="E6" s="21" t="s">
        <v>13</v>
      </c>
      <c r="F6" s="95" t="s">
        <v>14</v>
      </c>
      <c r="G6" s="120"/>
      <c r="H6" s="19" t="s">
        <v>13</v>
      </c>
      <c r="I6" s="95" t="s">
        <v>14</v>
      </c>
      <c r="J6" s="120"/>
      <c r="K6" s="19" t="s">
        <v>13</v>
      </c>
      <c r="L6" s="95" t="s">
        <v>14</v>
      </c>
      <c r="M6" s="120"/>
      <c r="O6" s="60"/>
    </row>
    <row r="7" spans="1:13" s="37" customFormat="1" ht="12.75">
      <c r="A7" s="38" t="s">
        <v>16</v>
      </c>
      <c r="B7" s="40"/>
      <c r="C7" s="59">
        <v>110.7</v>
      </c>
      <c r="D7" s="59">
        <v>102.1</v>
      </c>
      <c r="E7" s="57">
        <v>103.3</v>
      </c>
      <c r="F7" s="102">
        <v>103.7</v>
      </c>
      <c r="G7" s="103"/>
      <c r="H7" s="36">
        <v>103.6</v>
      </c>
      <c r="I7" s="121">
        <v>103.9</v>
      </c>
      <c r="J7" s="122"/>
      <c r="K7" s="57">
        <v>103.7</v>
      </c>
      <c r="L7" s="102">
        <v>104.1</v>
      </c>
      <c r="M7" s="103"/>
    </row>
    <row r="8" spans="1:13" s="5" customFormat="1" ht="12.75">
      <c r="A8" s="3" t="s">
        <v>4</v>
      </c>
      <c r="B8" s="4">
        <f>B9+B10+B11</f>
        <v>14031</v>
      </c>
      <c r="C8" s="9">
        <f>C9+C10+C11</f>
        <v>18027</v>
      </c>
      <c r="D8" s="9">
        <f>D9+D10+D11</f>
        <v>18406.126</v>
      </c>
      <c r="E8" s="9">
        <f>E9+E10+E11</f>
        <v>19068.726</v>
      </c>
      <c r="F8" s="104">
        <v>19074</v>
      </c>
      <c r="G8" s="105"/>
      <c r="H8" s="9">
        <f>H9+H11+H10</f>
        <v>19793.544136</v>
      </c>
      <c r="I8" s="104">
        <f>I9+I10+I11</f>
        <v>19817.191799423</v>
      </c>
      <c r="J8" s="105"/>
      <c r="K8" s="9">
        <f>K9+K10+K11</f>
        <v>20585</v>
      </c>
      <c r="L8" s="104">
        <f>L9+L10+L11</f>
        <v>20629.696663199342</v>
      </c>
      <c r="M8" s="105"/>
    </row>
    <row r="9" spans="1:13" ht="12.75">
      <c r="A9" s="6" t="s">
        <v>25</v>
      </c>
      <c r="B9" s="16">
        <v>3383</v>
      </c>
      <c r="C9" s="16">
        <v>4041</v>
      </c>
      <c r="D9" s="13">
        <f>C9*D7/100</f>
        <v>4125.861</v>
      </c>
      <c r="E9" s="13">
        <v>4274</v>
      </c>
      <c r="F9" s="106">
        <f>D9*F7/100</f>
        <v>4278.517857</v>
      </c>
      <c r="G9" s="107"/>
      <c r="H9" s="17">
        <v>4437</v>
      </c>
      <c r="I9" s="123">
        <f>F9*I7/100</f>
        <v>4445.3800534229995</v>
      </c>
      <c r="J9" s="124"/>
      <c r="K9" s="13">
        <v>4614</v>
      </c>
      <c r="L9" s="106">
        <f>I9*L7/100</f>
        <v>4627.640635613342</v>
      </c>
      <c r="M9" s="107"/>
    </row>
    <row r="10" spans="1:13" ht="12.75">
      <c r="A10" s="7" t="s">
        <v>26</v>
      </c>
      <c r="B10" s="13">
        <v>28</v>
      </c>
      <c r="C10" s="16">
        <v>21</v>
      </c>
      <c r="D10" s="16">
        <v>22</v>
      </c>
      <c r="E10" s="13">
        <f>D10*E7/100</f>
        <v>22.726</v>
      </c>
      <c r="F10" s="106">
        <f>D10*F7/100</f>
        <v>22.814</v>
      </c>
      <c r="G10" s="107"/>
      <c r="H10" s="17">
        <f>E10*H7/100</f>
        <v>23.544135999999998</v>
      </c>
      <c r="I10" s="123">
        <f>F10*I7/100</f>
        <v>23.703746000000002</v>
      </c>
      <c r="J10" s="124"/>
      <c r="K10" s="13">
        <v>25</v>
      </c>
      <c r="L10" s="106">
        <f>I10*L7/100</f>
        <v>24.675599586000004</v>
      </c>
      <c r="M10" s="107"/>
    </row>
    <row r="11" spans="1:13" ht="12.75">
      <c r="A11" s="7" t="s">
        <v>27</v>
      </c>
      <c r="B11" s="16">
        <v>10620</v>
      </c>
      <c r="C11" s="16">
        <v>13965</v>
      </c>
      <c r="D11" s="13">
        <f>C11*D7/100</f>
        <v>14258.265</v>
      </c>
      <c r="E11" s="13">
        <v>14772</v>
      </c>
      <c r="F11" s="106">
        <v>14772</v>
      </c>
      <c r="G11" s="107"/>
      <c r="H11" s="17">
        <v>15333</v>
      </c>
      <c r="I11" s="123">
        <f>F11*I7/100</f>
        <v>15348.108</v>
      </c>
      <c r="J11" s="124"/>
      <c r="K11" s="13">
        <v>15946</v>
      </c>
      <c r="L11" s="106">
        <f>I11*L7/100</f>
        <v>15977.380427999999</v>
      </c>
      <c r="M11" s="107"/>
    </row>
    <row r="12" spans="1:13" ht="12.75">
      <c r="A12" s="22" t="s">
        <v>24</v>
      </c>
      <c r="B12" s="9">
        <v>0</v>
      </c>
      <c r="C12" s="34">
        <f>C13+C14+C15</f>
        <v>0</v>
      </c>
      <c r="D12" s="34">
        <f>D13+D14+D15</f>
        <v>0</v>
      </c>
      <c r="E12" s="9">
        <v>0</v>
      </c>
      <c r="F12" s="104">
        <v>0</v>
      </c>
      <c r="G12" s="105"/>
      <c r="H12" s="9">
        <v>0</v>
      </c>
      <c r="I12" s="104"/>
      <c r="J12" s="105"/>
      <c r="K12" s="9">
        <v>0</v>
      </c>
      <c r="L12" s="104"/>
      <c r="M12" s="105"/>
    </row>
    <row r="13" spans="1:13" ht="12.75">
      <c r="A13" s="6" t="s">
        <v>25</v>
      </c>
      <c r="B13" s="8"/>
      <c r="C13" s="16"/>
      <c r="D13" s="16"/>
      <c r="E13" s="13"/>
      <c r="F13" s="106"/>
      <c r="G13" s="107"/>
      <c r="H13" s="17"/>
      <c r="I13" s="123"/>
      <c r="J13" s="124"/>
      <c r="K13" s="13"/>
      <c r="L13" s="106"/>
      <c r="M13" s="107"/>
    </row>
    <row r="14" spans="1:13" ht="12.75">
      <c r="A14" s="7" t="s">
        <v>26</v>
      </c>
      <c r="B14" s="8"/>
      <c r="C14" s="16"/>
      <c r="D14" s="16"/>
      <c r="E14" s="13"/>
      <c r="F14" s="106"/>
      <c r="G14" s="107"/>
      <c r="H14" s="17"/>
      <c r="I14" s="123"/>
      <c r="J14" s="124"/>
      <c r="K14" s="13"/>
      <c r="L14" s="106"/>
      <c r="M14" s="107"/>
    </row>
    <row r="15" spans="1:13" ht="12.75">
      <c r="A15" s="7" t="s">
        <v>27</v>
      </c>
      <c r="B15" s="8"/>
      <c r="C15" s="16"/>
      <c r="D15" s="16"/>
      <c r="E15" s="13"/>
      <c r="F15" s="106"/>
      <c r="G15" s="107"/>
      <c r="H15" s="17"/>
      <c r="I15" s="123"/>
      <c r="J15" s="124"/>
      <c r="K15" s="13"/>
      <c r="L15" s="106"/>
      <c r="M15" s="107"/>
    </row>
    <row r="16" spans="1:13" s="5" customFormat="1" ht="12.75">
      <c r="A16" s="3" t="s">
        <v>5</v>
      </c>
      <c r="B16" s="4">
        <v>0</v>
      </c>
      <c r="C16" s="34">
        <f>C17+C18+C19</f>
        <v>0</v>
      </c>
      <c r="D16" s="34">
        <f>D17+D18+D19</f>
        <v>0</v>
      </c>
      <c r="E16" s="9">
        <v>0</v>
      </c>
      <c r="F16" s="104">
        <v>0</v>
      </c>
      <c r="G16" s="105"/>
      <c r="H16" s="9">
        <v>0</v>
      </c>
      <c r="I16" s="104"/>
      <c r="J16" s="105"/>
      <c r="K16" s="9">
        <v>0</v>
      </c>
      <c r="L16" s="104"/>
      <c r="M16" s="105"/>
    </row>
    <row r="17" spans="1:13" ht="12.75">
      <c r="A17" s="6" t="s">
        <v>25</v>
      </c>
      <c r="B17" s="8"/>
      <c r="C17" s="15"/>
      <c r="D17" s="15"/>
      <c r="E17" s="13"/>
      <c r="F17" s="108"/>
      <c r="G17" s="108"/>
      <c r="H17" s="13"/>
      <c r="I17" s="109"/>
      <c r="J17" s="107"/>
      <c r="K17" s="15"/>
      <c r="L17" s="106"/>
      <c r="M17" s="107"/>
    </row>
    <row r="18" spans="1:13" ht="12.75">
      <c r="A18" s="7" t="s">
        <v>26</v>
      </c>
      <c r="B18" s="8"/>
      <c r="C18" s="16"/>
      <c r="D18" s="16"/>
      <c r="E18" s="13"/>
      <c r="F18" s="108"/>
      <c r="G18" s="108"/>
      <c r="H18" s="13"/>
      <c r="I18" s="108"/>
      <c r="J18" s="108"/>
      <c r="K18" s="16"/>
      <c r="L18" s="106"/>
      <c r="M18" s="107"/>
    </row>
    <row r="19" spans="1:13" ht="12.75">
      <c r="A19" s="7" t="s">
        <v>27</v>
      </c>
      <c r="B19" s="8"/>
      <c r="C19" s="15"/>
      <c r="D19" s="15"/>
      <c r="E19" s="13"/>
      <c r="F19" s="108"/>
      <c r="G19" s="108"/>
      <c r="H19" s="13"/>
      <c r="I19" s="108"/>
      <c r="J19" s="108"/>
      <c r="K19" s="15"/>
      <c r="L19" s="106"/>
      <c r="M19" s="107"/>
    </row>
    <row r="20" spans="1:13" s="5" customFormat="1" ht="12.75">
      <c r="A20" s="3" t="s">
        <v>6</v>
      </c>
      <c r="B20" s="9">
        <f>B21+B22+B23</f>
        <v>3342</v>
      </c>
      <c r="C20" s="9">
        <f>C21+C22+C23</f>
        <v>4796</v>
      </c>
      <c r="D20" s="9">
        <f>D21+D22+D23</f>
        <v>4896.716</v>
      </c>
      <c r="E20" s="9">
        <f>E21+E22+E23</f>
        <v>5073</v>
      </c>
      <c r="F20" s="104">
        <f>F21+F22+F23</f>
        <v>5077.63097</v>
      </c>
      <c r="G20" s="105"/>
      <c r="H20" s="9">
        <f>H21+H23</f>
        <v>5266</v>
      </c>
      <c r="I20" s="104">
        <f>I21+I23</f>
        <v>5275.6585778300005</v>
      </c>
      <c r="J20" s="105"/>
      <c r="K20" s="9">
        <f>K21+K22+K23</f>
        <v>5476</v>
      </c>
      <c r="L20" s="104">
        <f>L21+L22+L23</f>
        <v>5492.72715252103</v>
      </c>
      <c r="M20" s="105"/>
    </row>
    <row r="21" spans="1:13" ht="12.75">
      <c r="A21" s="6" t="s">
        <v>25</v>
      </c>
      <c r="B21" s="16">
        <v>763</v>
      </c>
      <c r="C21" s="16">
        <v>1610</v>
      </c>
      <c r="D21" s="13">
        <f>C21*D7/100</f>
        <v>1643.81</v>
      </c>
      <c r="E21" s="13">
        <v>1703</v>
      </c>
      <c r="F21" s="106">
        <f>D21*F7/100</f>
        <v>1704.6309700000002</v>
      </c>
      <c r="G21" s="107"/>
      <c r="H21" s="17">
        <v>1768</v>
      </c>
      <c r="I21" s="123">
        <f>F21*I7/100</f>
        <v>1771.1115778300002</v>
      </c>
      <c r="J21" s="124"/>
      <c r="K21" s="13">
        <v>1838</v>
      </c>
      <c r="L21" s="106">
        <f>I21*L7/100</f>
        <v>1843.7271525210301</v>
      </c>
      <c r="M21" s="107"/>
    </row>
    <row r="22" spans="1:13" ht="12.75">
      <c r="A22" s="7" t="s">
        <v>26</v>
      </c>
      <c r="B22" s="8"/>
      <c r="C22" s="16"/>
      <c r="D22" s="16"/>
      <c r="E22" s="13"/>
      <c r="F22" s="106"/>
      <c r="G22" s="107"/>
      <c r="H22" s="17"/>
      <c r="I22" s="123"/>
      <c r="J22" s="124"/>
      <c r="K22" s="13"/>
      <c r="L22" s="106"/>
      <c r="M22" s="107"/>
    </row>
    <row r="23" spans="1:13" ht="12.75">
      <c r="A23" s="7" t="s">
        <v>27</v>
      </c>
      <c r="B23" s="8">
        <v>2579</v>
      </c>
      <c r="C23" s="16">
        <v>3186</v>
      </c>
      <c r="D23" s="13">
        <f>C23*D7/100</f>
        <v>3252.906</v>
      </c>
      <c r="E23" s="13">
        <v>3370</v>
      </c>
      <c r="F23" s="106">
        <v>3373</v>
      </c>
      <c r="G23" s="107"/>
      <c r="H23" s="17">
        <v>3498</v>
      </c>
      <c r="I23" s="123">
        <f>F23*I7/100</f>
        <v>3504.547</v>
      </c>
      <c r="J23" s="124"/>
      <c r="K23" s="13">
        <v>3638</v>
      </c>
      <c r="L23" s="106">
        <v>3649</v>
      </c>
      <c r="M23" s="107"/>
    </row>
    <row r="24" spans="1:13" s="5" customFormat="1" ht="12.75">
      <c r="A24" s="3" t="s">
        <v>7</v>
      </c>
      <c r="B24" s="4">
        <f>B25+B26+B27</f>
        <v>2137</v>
      </c>
      <c r="C24" s="9">
        <f>C25+C26+C27</f>
        <v>3021</v>
      </c>
      <c r="D24" s="9">
        <v>3084</v>
      </c>
      <c r="E24" s="9">
        <f>E25+E27</f>
        <v>3196</v>
      </c>
      <c r="F24" s="104">
        <v>3198</v>
      </c>
      <c r="G24" s="105"/>
      <c r="H24" s="9">
        <f>H25+H26+H27</f>
        <v>3317</v>
      </c>
      <c r="I24" s="104">
        <f>I25+I26+I27</f>
        <v>3323.3093643630004</v>
      </c>
      <c r="J24" s="105"/>
      <c r="K24" s="9">
        <f>K25+K26+K27</f>
        <v>3448.805</v>
      </c>
      <c r="L24" s="104">
        <f>L25+L26+L27</f>
        <v>3459.565048301883</v>
      </c>
      <c r="M24" s="105"/>
    </row>
    <row r="25" spans="1:13" ht="12.75">
      <c r="A25" s="6" t="s">
        <v>25</v>
      </c>
      <c r="B25" s="16">
        <v>419</v>
      </c>
      <c r="C25" s="16">
        <v>241</v>
      </c>
      <c r="D25" s="13">
        <f>C25*D7/100</f>
        <v>246.06099999999998</v>
      </c>
      <c r="E25" s="13">
        <v>255</v>
      </c>
      <c r="F25" s="106">
        <f>D25*F7/100</f>
        <v>255.165257</v>
      </c>
      <c r="G25" s="107"/>
      <c r="H25" s="17">
        <v>265</v>
      </c>
      <c r="I25" s="123">
        <f>F25*I7/100</f>
        <v>265.116702023</v>
      </c>
      <c r="J25" s="124"/>
      <c r="K25" s="13">
        <f>H25*K7/100</f>
        <v>274.805</v>
      </c>
      <c r="L25" s="106">
        <f>I25*L7/100</f>
        <v>275.986486805943</v>
      </c>
      <c r="M25" s="107"/>
    </row>
    <row r="26" spans="1:13" ht="12.75">
      <c r="A26" s="7" t="s">
        <v>26</v>
      </c>
      <c r="B26" s="8"/>
      <c r="C26" s="16"/>
      <c r="D26" s="16">
        <v>0</v>
      </c>
      <c r="E26" s="11"/>
      <c r="F26" s="109"/>
      <c r="G26" s="107"/>
      <c r="H26" s="11"/>
      <c r="I26" s="109"/>
      <c r="J26" s="107"/>
      <c r="K26" s="16"/>
      <c r="L26" s="106"/>
      <c r="M26" s="107"/>
    </row>
    <row r="27" spans="1:13" ht="12.75">
      <c r="A27" s="7" t="s">
        <v>27</v>
      </c>
      <c r="B27" s="8">
        <v>1718</v>
      </c>
      <c r="C27" s="16">
        <v>2780</v>
      </c>
      <c r="D27" s="16">
        <f>C27*D7/100</f>
        <v>2838.38</v>
      </c>
      <c r="E27" s="13">
        <v>2941</v>
      </c>
      <c r="F27" s="106">
        <f>D27*F7/100</f>
        <v>2943.40006</v>
      </c>
      <c r="G27" s="107"/>
      <c r="H27" s="17">
        <v>3052</v>
      </c>
      <c r="I27" s="123">
        <f>F27*I7/100</f>
        <v>3058.1926623400004</v>
      </c>
      <c r="J27" s="124"/>
      <c r="K27" s="13">
        <v>3174</v>
      </c>
      <c r="L27" s="106">
        <f>I27*L7/100</f>
        <v>3183.57856149594</v>
      </c>
      <c r="M27" s="107"/>
    </row>
    <row r="28" spans="1:13" s="24" customFormat="1" ht="12.75">
      <c r="A28" s="22" t="s">
        <v>8</v>
      </c>
      <c r="B28" s="61">
        <f>B29+B30+B31</f>
        <v>1560</v>
      </c>
      <c r="C28" s="62">
        <f>C29+C30+C31</f>
        <v>1674</v>
      </c>
      <c r="D28" s="62">
        <f aca="true" t="shared" si="0" ref="D28:L28">D29+D30+D31</f>
        <v>1709.1539999999998</v>
      </c>
      <c r="E28" s="62">
        <f>E29+E30+E31</f>
        <v>1771.109386</v>
      </c>
      <c r="F28" s="110">
        <f>F29+F30+F31</f>
        <v>1772.3926979999999</v>
      </c>
      <c r="G28" s="111"/>
      <c r="H28" s="62">
        <f t="shared" si="0"/>
        <v>1838.185323896</v>
      </c>
      <c r="I28" s="110">
        <v>1841</v>
      </c>
      <c r="J28" s="111"/>
      <c r="K28" s="62">
        <f t="shared" si="0"/>
        <v>1911.266180880152</v>
      </c>
      <c r="L28" s="110">
        <f t="shared" si="0"/>
        <v>1917.018169764102</v>
      </c>
      <c r="M28" s="111"/>
    </row>
    <row r="29" spans="1:13" ht="12.75">
      <c r="A29" s="6" t="s">
        <v>25</v>
      </c>
      <c r="B29" s="51"/>
      <c r="C29" s="63"/>
      <c r="D29" s="63"/>
      <c r="E29" s="64"/>
      <c r="F29" s="112"/>
      <c r="G29" s="113"/>
      <c r="H29" s="64"/>
      <c r="I29" s="112"/>
      <c r="J29" s="113"/>
      <c r="K29" s="64"/>
      <c r="L29" s="112"/>
      <c r="M29" s="113"/>
    </row>
    <row r="30" spans="1:13" ht="12.75">
      <c r="A30" s="7" t="s">
        <v>26</v>
      </c>
      <c r="B30" s="85">
        <v>1552</v>
      </c>
      <c r="C30" s="63">
        <v>1672</v>
      </c>
      <c r="D30" s="63">
        <f>C30*D7/100</f>
        <v>1707.1119999999999</v>
      </c>
      <c r="E30" s="64">
        <v>1769</v>
      </c>
      <c r="F30" s="112">
        <f>D30*F7/100</f>
        <v>1770.275144</v>
      </c>
      <c r="G30" s="113"/>
      <c r="H30" s="64">
        <v>1836</v>
      </c>
      <c r="I30" s="112">
        <f>F30*I7/100</f>
        <v>1839.315874616</v>
      </c>
      <c r="J30" s="113"/>
      <c r="K30" s="64">
        <v>1909</v>
      </c>
      <c r="L30" s="112">
        <f>I30*L7/100</f>
        <v>1914.727825475256</v>
      </c>
      <c r="M30" s="113"/>
    </row>
    <row r="31" spans="1:13" ht="12.75">
      <c r="A31" s="7" t="s">
        <v>27</v>
      </c>
      <c r="B31" s="51">
        <v>8</v>
      </c>
      <c r="C31" s="63">
        <v>2</v>
      </c>
      <c r="D31" s="63">
        <f>C31*D7/100</f>
        <v>2.042</v>
      </c>
      <c r="E31" s="64">
        <f>D31*E7/100</f>
        <v>2.1093859999999998</v>
      </c>
      <c r="F31" s="112">
        <f>D31*F7/100</f>
        <v>2.1175539999999997</v>
      </c>
      <c r="G31" s="113"/>
      <c r="H31" s="64">
        <f>E31*H7/100</f>
        <v>2.1853238959999994</v>
      </c>
      <c r="I31" s="112">
        <f>F31*I7/100</f>
        <v>2.200138606</v>
      </c>
      <c r="J31" s="113"/>
      <c r="K31" s="64">
        <f>H31*K7/100</f>
        <v>2.2661808801519996</v>
      </c>
      <c r="L31" s="112">
        <f>I31*L7/100</f>
        <v>2.2903442888459997</v>
      </c>
      <c r="M31" s="113"/>
    </row>
    <row r="32" spans="1:13" s="5" customFormat="1" ht="12.75">
      <c r="A32" s="3" t="s">
        <v>9</v>
      </c>
      <c r="B32" s="4">
        <f>B33+B34+B35</f>
        <v>3746</v>
      </c>
      <c r="C32" s="9">
        <f>C33+C34+C35</f>
        <v>2529</v>
      </c>
      <c r="D32" s="9">
        <f>D33+D34+D35</f>
        <v>2830</v>
      </c>
      <c r="E32" s="9">
        <f>E33+E34+F35</f>
        <v>2932</v>
      </c>
      <c r="F32" s="104">
        <f>F33+F34+F35</f>
        <v>2934.71</v>
      </c>
      <c r="G32" s="105"/>
      <c r="H32" s="9">
        <f>H33+H34+H35</f>
        <v>3043</v>
      </c>
      <c r="I32" s="104">
        <v>3049</v>
      </c>
      <c r="J32" s="105"/>
      <c r="K32" s="9">
        <f>K33+K34+K35</f>
        <v>3155.5910000000003</v>
      </c>
      <c r="L32" s="104">
        <f>L33+L34+L35</f>
        <v>3174.17940129</v>
      </c>
      <c r="M32" s="105"/>
    </row>
    <row r="33" spans="1:13" ht="12.75">
      <c r="A33" s="6" t="s">
        <v>25</v>
      </c>
      <c r="B33" s="8"/>
      <c r="C33" s="16"/>
      <c r="D33" s="16"/>
      <c r="E33" s="13"/>
      <c r="F33" s="106"/>
      <c r="G33" s="107"/>
      <c r="H33" s="17"/>
      <c r="I33" s="123"/>
      <c r="J33" s="124"/>
      <c r="K33" s="13"/>
      <c r="L33" s="106"/>
      <c r="M33" s="107"/>
    </row>
    <row r="34" spans="1:13" ht="12.75">
      <c r="A34" s="7" t="s">
        <v>26</v>
      </c>
      <c r="B34" s="8">
        <v>3746</v>
      </c>
      <c r="C34" s="16">
        <v>2529</v>
      </c>
      <c r="D34" s="16">
        <v>2830</v>
      </c>
      <c r="E34" s="13">
        <v>2932</v>
      </c>
      <c r="F34" s="106">
        <f>D34*F7/100</f>
        <v>2934.71</v>
      </c>
      <c r="G34" s="107"/>
      <c r="H34" s="17">
        <v>3043</v>
      </c>
      <c r="I34" s="123">
        <f>F34*I7/100</f>
        <v>3049.16369</v>
      </c>
      <c r="J34" s="124"/>
      <c r="K34" s="13">
        <f>H34*K7/100</f>
        <v>3155.5910000000003</v>
      </c>
      <c r="L34" s="106">
        <f>I34*L7/100</f>
        <v>3174.17940129</v>
      </c>
      <c r="M34" s="107"/>
    </row>
    <row r="35" spans="1:13" ht="12.75">
      <c r="A35" s="7" t="s">
        <v>27</v>
      </c>
      <c r="B35" s="41"/>
      <c r="C35" s="16"/>
      <c r="D35" s="16"/>
      <c r="E35" s="13"/>
      <c r="F35" s="106"/>
      <c r="G35" s="107"/>
      <c r="H35" s="17"/>
      <c r="I35" s="123"/>
      <c r="J35" s="124"/>
      <c r="K35" s="13"/>
      <c r="L35" s="106"/>
      <c r="M35" s="107"/>
    </row>
    <row r="36" spans="1:13" s="5" customFormat="1" ht="12.75">
      <c r="A36" s="3" t="s">
        <v>10</v>
      </c>
      <c r="B36" s="4">
        <f>B37+B38+B39</f>
        <v>3312</v>
      </c>
      <c r="C36" s="66">
        <f>C37+C38+C39</f>
        <v>3490</v>
      </c>
      <c r="D36" s="67">
        <f>D38+D39</f>
        <v>3563.29</v>
      </c>
      <c r="E36" s="67">
        <f aca="true" t="shared" si="1" ref="E36:L36">E38+E39</f>
        <v>3691</v>
      </c>
      <c r="F36" s="114">
        <f t="shared" si="1"/>
        <v>3695.1317299999996</v>
      </c>
      <c r="G36" s="115"/>
      <c r="H36" s="67">
        <f t="shared" si="1"/>
        <v>3832</v>
      </c>
      <c r="I36" s="114">
        <f t="shared" si="1"/>
        <v>3839.2418674699998</v>
      </c>
      <c r="J36" s="115"/>
      <c r="K36" s="67">
        <f t="shared" si="1"/>
        <v>3985</v>
      </c>
      <c r="L36" s="114">
        <f t="shared" si="1"/>
        <v>3996.6507840362697</v>
      </c>
      <c r="M36" s="115"/>
    </row>
    <row r="37" spans="1:13" ht="12.75">
      <c r="A37" s="6" t="s">
        <v>25</v>
      </c>
      <c r="B37" s="8"/>
      <c r="C37" s="16"/>
      <c r="D37" s="16"/>
      <c r="E37" s="13"/>
      <c r="F37" s="106"/>
      <c r="G37" s="107"/>
      <c r="H37" s="13"/>
      <c r="I37" s="106"/>
      <c r="J37" s="107"/>
      <c r="K37" s="13"/>
      <c r="L37" s="106"/>
      <c r="M37" s="107"/>
    </row>
    <row r="38" spans="1:13" ht="12.75">
      <c r="A38" s="7" t="s">
        <v>26</v>
      </c>
      <c r="B38" s="16">
        <v>3184</v>
      </c>
      <c r="C38" s="16">
        <v>3119</v>
      </c>
      <c r="D38" s="16">
        <f>C38*D7/100</f>
        <v>3184.499</v>
      </c>
      <c r="E38" s="13">
        <v>3299</v>
      </c>
      <c r="F38" s="106">
        <f>D38*F7/100</f>
        <v>3302.3254629999997</v>
      </c>
      <c r="G38" s="107"/>
      <c r="H38" s="17">
        <v>3425</v>
      </c>
      <c r="I38" s="123">
        <f>F38*I7/100</f>
        <v>3431.116156057</v>
      </c>
      <c r="J38" s="124"/>
      <c r="K38" s="13">
        <v>3561</v>
      </c>
      <c r="L38" s="106">
        <f>I38*L7/100</f>
        <v>3571.7919184553366</v>
      </c>
      <c r="M38" s="107"/>
    </row>
    <row r="39" spans="1:13" ht="12.75">
      <c r="A39" s="7" t="s">
        <v>27</v>
      </c>
      <c r="B39" s="41">
        <v>128</v>
      </c>
      <c r="C39" s="16">
        <v>371</v>
      </c>
      <c r="D39" s="16">
        <f>C39*D7/100</f>
        <v>378.791</v>
      </c>
      <c r="E39" s="13">
        <v>392</v>
      </c>
      <c r="F39" s="106">
        <f>D39*F7/100</f>
        <v>392.806267</v>
      </c>
      <c r="G39" s="107"/>
      <c r="H39" s="17">
        <v>407</v>
      </c>
      <c r="I39" s="123">
        <f>F39*I7/100</f>
        <v>408.12571141300003</v>
      </c>
      <c r="J39" s="124"/>
      <c r="K39" s="13">
        <v>424</v>
      </c>
      <c r="L39" s="106">
        <f>I39*L7/100</f>
        <v>424.85886558093296</v>
      </c>
      <c r="M39" s="107"/>
    </row>
    <row r="40" spans="1:13" s="24" customFormat="1" ht="12.75">
      <c r="A40" s="22" t="s">
        <v>22</v>
      </c>
      <c r="B40" s="56"/>
      <c r="C40" s="43">
        <f>C41+C42+C43</f>
        <v>47</v>
      </c>
      <c r="D40" s="43">
        <f>D41+D42+D43</f>
        <v>100</v>
      </c>
      <c r="E40" s="23">
        <f>E41+E42+E43</f>
        <v>103.3</v>
      </c>
      <c r="F40" s="116">
        <f>F41+F42+F43</f>
        <v>103.7</v>
      </c>
      <c r="G40" s="117"/>
      <c r="H40" s="44">
        <f>H41+H43+H42</f>
        <v>107.0188</v>
      </c>
      <c r="I40" s="125">
        <f>I41+I42+I43</f>
        <v>107.74430000000001</v>
      </c>
      <c r="J40" s="126"/>
      <c r="K40" s="23">
        <f>K41+K42+K43</f>
        <v>110.9784956</v>
      </c>
      <c r="L40" s="116">
        <f>L41+L42+L43</f>
        <v>112.16181630000001</v>
      </c>
      <c r="M40" s="117"/>
    </row>
    <row r="41" spans="1:13" ht="12.75">
      <c r="A41" s="6" t="s">
        <v>25</v>
      </c>
      <c r="B41" s="41"/>
      <c r="C41" s="55"/>
      <c r="D41" s="16">
        <v>50</v>
      </c>
      <c r="E41" s="13">
        <f>D41*E7/100</f>
        <v>51.65</v>
      </c>
      <c r="F41" s="106">
        <f>D41*F7/100</f>
        <v>51.85</v>
      </c>
      <c r="G41" s="107"/>
      <c r="H41" s="17">
        <f>E41*H7/100</f>
        <v>53.5094</v>
      </c>
      <c r="I41" s="123">
        <f>F41*I7/100</f>
        <v>53.872150000000005</v>
      </c>
      <c r="J41" s="124"/>
      <c r="K41" s="13">
        <f>H41*K7/100</f>
        <v>55.4892478</v>
      </c>
      <c r="L41" s="106">
        <f>I41*L7/100</f>
        <v>56.080908150000006</v>
      </c>
      <c r="M41" s="107"/>
    </row>
    <row r="42" spans="1:13" ht="12.75">
      <c r="A42" s="7" t="s">
        <v>26</v>
      </c>
      <c r="B42" s="41"/>
      <c r="C42" s="55"/>
      <c r="D42" s="16">
        <f>C42*D7/100</f>
        <v>0</v>
      </c>
      <c r="E42" s="13">
        <f>D42*E7/100</f>
        <v>0</v>
      </c>
      <c r="F42" s="106">
        <f>D42*F7/100</f>
        <v>0</v>
      </c>
      <c r="G42" s="107"/>
      <c r="H42" s="17">
        <f>E42*H7/100</f>
        <v>0</v>
      </c>
      <c r="I42" s="123">
        <f>F42*I7/100</f>
        <v>0</v>
      </c>
      <c r="J42" s="124"/>
      <c r="K42" s="13">
        <f>H42*K7/100</f>
        <v>0</v>
      </c>
      <c r="L42" s="106">
        <f>I42*L7/100</f>
        <v>0</v>
      </c>
      <c r="M42" s="107"/>
    </row>
    <row r="43" spans="1:13" ht="12.75">
      <c r="A43" s="7" t="s">
        <v>27</v>
      </c>
      <c r="B43" s="54">
        <v>21</v>
      </c>
      <c r="C43" s="16">
        <v>47</v>
      </c>
      <c r="D43" s="16">
        <v>50</v>
      </c>
      <c r="E43" s="13">
        <f>D43*E7/100</f>
        <v>51.65</v>
      </c>
      <c r="F43" s="106">
        <f>D43*F7/100</f>
        <v>51.85</v>
      </c>
      <c r="G43" s="107"/>
      <c r="H43" s="17">
        <f>E43*H7/100</f>
        <v>53.5094</v>
      </c>
      <c r="I43" s="123">
        <f>F43*I7/100</f>
        <v>53.872150000000005</v>
      </c>
      <c r="J43" s="124"/>
      <c r="K43" s="13">
        <f>H43*K7/100</f>
        <v>55.4892478</v>
      </c>
      <c r="L43" s="106">
        <f>I43*L7/100</f>
        <v>56.080908150000006</v>
      </c>
      <c r="M43" s="107"/>
    </row>
    <row r="44" spans="1:13" ht="12.75">
      <c r="A44" s="22" t="s">
        <v>28</v>
      </c>
      <c r="B44" s="56"/>
      <c r="C44" s="43">
        <v>47</v>
      </c>
      <c r="D44" s="43">
        <f>D45+D47</f>
        <v>100</v>
      </c>
      <c r="E44" s="23">
        <v>100</v>
      </c>
      <c r="F44" s="116">
        <v>100</v>
      </c>
      <c r="G44" s="117"/>
      <c r="H44" s="44">
        <v>104</v>
      </c>
      <c r="I44" s="125">
        <v>104</v>
      </c>
      <c r="J44" s="126"/>
      <c r="K44" s="23">
        <v>108</v>
      </c>
      <c r="L44" s="116">
        <v>108</v>
      </c>
      <c r="M44" s="117"/>
    </row>
    <row r="45" spans="1:13" ht="12.75">
      <c r="A45" s="6" t="s">
        <v>25</v>
      </c>
      <c r="B45" s="41"/>
      <c r="C45" s="16">
        <v>47</v>
      </c>
      <c r="D45" s="16">
        <v>50</v>
      </c>
      <c r="E45" s="13">
        <f>D45*E7/100</f>
        <v>51.65</v>
      </c>
      <c r="F45" s="106">
        <f>D45*F7/100</f>
        <v>51.85</v>
      </c>
      <c r="G45" s="107"/>
      <c r="H45" s="17">
        <f>E45*H7/100</f>
        <v>53.5094</v>
      </c>
      <c r="I45" s="123">
        <f>F45*I7/100</f>
        <v>53.872150000000005</v>
      </c>
      <c r="J45" s="124"/>
      <c r="K45" s="13">
        <f>H45*K7/100</f>
        <v>55.4892478</v>
      </c>
      <c r="L45" s="106">
        <f>I45*L7/100</f>
        <v>56.080908150000006</v>
      </c>
      <c r="M45" s="107"/>
    </row>
    <row r="46" spans="1:13" ht="12.75">
      <c r="A46" s="7" t="s">
        <v>26</v>
      </c>
      <c r="B46" s="41"/>
      <c r="C46" s="55"/>
      <c r="D46" s="55"/>
      <c r="E46" s="13"/>
      <c r="F46" s="106"/>
      <c r="G46" s="107"/>
      <c r="H46" s="17"/>
      <c r="I46" s="123"/>
      <c r="J46" s="124"/>
      <c r="K46" s="13"/>
      <c r="L46" s="106"/>
      <c r="M46" s="107"/>
    </row>
    <row r="47" spans="1:13" ht="12.75">
      <c r="A47" s="7" t="s">
        <v>27</v>
      </c>
      <c r="B47" s="54">
        <v>21</v>
      </c>
      <c r="C47" s="16">
        <v>0</v>
      </c>
      <c r="D47" s="16">
        <v>50</v>
      </c>
      <c r="E47" s="13">
        <f>D47*E7/100</f>
        <v>51.65</v>
      </c>
      <c r="F47" s="106">
        <f>D47*F7/100</f>
        <v>51.85</v>
      </c>
      <c r="G47" s="107"/>
      <c r="H47" s="17">
        <f>E47*H7/100</f>
        <v>53.5094</v>
      </c>
      <c r="I47" s="123">
        <f>F47*I7/100</f>
        <v>53.872150000000005</v>
      </c>
      <c r="J47" s="124"/>
      <c r="K47" s="13">
        <f>H47*K7/100</f>
        <v>55.4892478</v>
      </c>
      <c r="L47" s="106">
        <f>I47*L7/100</f>
        <v>56.080908150000006</v>
      </c>
      <c r="M47" s="107"/>
    </row>
    <row r="48" spans="1:13" s="24" customFormat="1" ht="12.75">
      <c r="A48" s="22" t="s">
        <v>23</v>
      </c>
      <c r="B48" s="42"/>
      <c r="C48" s="43"/>
      <c r="D48" s="43"/>
      <c r="E48" s="23"/>
      <c r="F48" s="116"/>
      <c r="G48" s="117"/>
      <c r="H48" s="44"/>
      <c r="I48" s="125"/>
      <c r="J48" s="126"/>
      <c r="K48" s="23"/>
      <c r="L48" s="116"/>
      <c r="M48" s="117"/>
    </row>
    <row r="49" spans="1:13" ht="12.75">
      <c r="A49" s="6" t="s">
        <v>25</v>
      </c>
      <c r="B49" s="41"/>
      <c r="C49" s="16"/>
      <c r="D49" s="16"/>
      <c r="E49" s="13"/>
      <c r="F49" s="106"/>
      <c r="G49" s="107"/>
      <c r="H49" s="17"/>
      <c r="I49" s="123"/>
      <c r="J49" s="124"/>
      <c r="K49" s="13"/>
      <c r="L49" s="106"/>
      <c r="M49" s="107"/>
    </row>
    <row r="50" spans="1:13" ht="12.75">
      <c r="A50" s="7" t="s">
        <v>26</v>
      </c>
      <c r="B50" s="41"/>
      <c r="C50" s="16"/>
      <c r="D50" s="16"/>
      <c r="E50" s="13"/>
      <c r="F50" s="106"/>
      <c r="G50" s="107"/>
      <c r="H50" s="17"/>
      <c r="I50" s="123"/>
      <c r="J50" s="124"/>
      <c r="K50" s="13"/>
      <c r="L50" s="106"/>
      <c r="M50" s="107"/>
    </row>
    <row r="51" spans="1:13" ht="12.75">
      <c r="A51" s="7" t="s">
        <v>27</v>
      </c>
      <c r="B51" s="41"/>
      <c r="C51" s="16"/>
      <c r="D51" s="16"/>
      <c r="E51" s="13"/>
      <c r="F51" s="106"/>
      <c r="G51" s="107"/>
      <c r="H51" s="17"/>
      <c r="I51" s="123"/>
      <c r="J51" s="124"/>
      <c r="K51" s="13"/>
      <c r="L51" s="106"/>
      <c r="M51" s="107"/>
    </row>
    <row r="52" spans="1:13" s="49" customFormat="1" ht="12.75">
      <c r="A52" s="46" t="s">
        <v>29</v>
      </c>
      <c r="B52" s="47">
        <f>B53+B54+B55</f>
        <v>674</v>
      </c>
      <c r="C52" s="48">
        <f>C53+C54+C55</f>
        <v>1540</v>
      </c>
      <c r="D52" s="48">
        <f>D53+D54+D55</f>
        <v>1548.502</v>
      </c>
      <c r="E52" s="48">
        <f>E53+E54+E55</f>
        <v>1600.672566</v>
      </c>
      <c r="F52" s="118">
        <f>F53+F54+F55</f>
        <v>1605.796574</v>
      </c>
      <c r="G52" s="119"/>
      <c r="H52" s="48">
        <v>1663</v>
      </c>
      <c r="I52" s="118">
        <f>I53+I54+I55</f>
        <v>1668.4226403860002</v>
      </c>
      <c r="J52" s="119"/>
      <c r="K52" s="48">
        <f>K53+K54+K55</f>
        <v>1725.1009465787379</v>
      </c>
      <c r="L52" s="118">
        <f>L53+L54+L55</f>
        <v>1736.8279686418261</v>
      </c>
      <c r="M52" s="119"/>
    </row>
    <row r="53" spans="1:13" s="52" customFormat="1" ht="12.75">
      <c r="A53" s="50" t="s">
        <v>25</v>
      </c>
      <c r="B53" s="85">
        <v>419</v>
      </c>
      <c r="C53" s="65">
        <v>1262</v>
      </c>
      <c r="D53" s="65">
        <f>C53*D7/100</f>
        <v>1288.502</v>
      </c>
      <c r="E53" s="64">
        <f>D53*E7/100</f>
        <v>1331.0225659999999</v>
      </c>
      <c r="F53" s="112">
        <f>D53*F7/100</f>
        <v>1336.176574</v>
      </c>
      <c r="G53" s="113"/>
      <c r="H53" s="64">
        <f>E53*I7/100</f>
        <v>1382.932446074</v>
      </c>
      <c r="I53" s="112">
        <f>F53*I7/100</f>
        <v>1388.2874603860002</v>
      </c>
      <c r="J53" s="113"/>
      <c r="K53" s="64">
        <f>H53*K7/100</f>
        <v>1434.1009465787379</v>
      </c>
      <c r="L53" s="112">
        <f>I53*L7/100</f>
        <v>1445.2072462618262</v>
      </c>
      <c r="M53" s="113"/>
    </row>
    <row r="54" spans="1:13" s="52" customFormat="1" ht="12.75">
      <c r="A54" s="53" t="s">
        <v>26</v>
      </c>
      <c r="B54" s="85">
        <v>216</v>
      </c>
      <c r="C54" s="65">
        <v>211</v>
      </c>
      <c r="D54" s="65">
        <v>210</v>
      </c>
      <c r="E54" s="64">
        <v>218</v>
      </c>
      <c r="F54" s="112">
        <f>D54*F7/100</f>
        <v>217.77</v>
      </c>
      <c r="G54" s="113"/>
      <c r="H54" s="64">
        <f>E54*H7/100</f>
        <v>225.84799999999998</v>
      </c>
      <c r="I54" s="112">
        <f>F54*I7/100</f>
        <v>226.26303000000004</v>
      </c>
      <c r="J54" s="113"/>
      <c r="K54" s="64">
        <v>235</v>
      </c>
      <c r="L54" s="112">
        <f>I54*L7/100</f>
        <v>235.53981423000005</v>
      </c>
      <c r="M54" s="113"/>
    </row>
    <row r="55" spans="1:13" s="52" customFormat="1" ht="12.75">
      <c r="A55" s="53" t="s">
        <v>27</v>
      </c>
      <c r="B55" s="51">
        <v>39</v>
      </c>
      <c r="C55" s="65">
        <v>67</v>
      </c>
      <c r="D55" s="65">
        <v>50</v>
      </c>
      <c r="E55" s="64">
        <f>D55*E7/100</f>
        <v>51.65</v>
      </c>
      <c r="F55" s="112">
        <f>D55*F7/100</f>
        <v>51.85</v>
      </c>
      <c r="G55" s="113"/>
      <c r="H55" s="64">
        <f>E55*H7/100</f>
        <v>53.5094</v>
      </c>
      <c r="I55" s="112">
        <f>F55*I7/100</f>
        <v>53.872150000000005</v>
      </c>
      <c r="J55" s="113"/>
      <c r="K55" s="64">
        <v>56</v>
      </c>
      <c r="L55" s="112">
        <f>I55*L7/100</f>
        <v>56.080908150000006</v>
      </c>
      <c r="M55" s="113"/>
    </row>
    <row r="56" spans="1:13" s="49" customFormat="1" ht="12.75">
      <c r="A56" s="46" t="s">
        <v>11</v>
      </c>
      <c r="B56" s="47">
        <f>B57+B58+B59</f>
        <v>3879</v>
      </c>
      <c r="C56" s="48">
        <f>C57+C58+C59</f>
        <v>3880</v>
      </c>
      <c r="D56" s="48">
        <f>D57+D58+D59</f>
        <v>3961.4799999999996</v>
      </c>
      <c r="E56" s="48">
        <f>E57+E58+E59</f>
        <v>4104</v>
      </c>
      <c r="F56" s="118">
        <f>F57+F58+F59</f>
        <v>4108.05476</v>
      </c>
      <c r="G56" s="119"/>
      <c r="H56" s="48">
        <f>H57+H58+H59</f>
        <v>4259.76</v>
      </c>
      <c r="I56" s="118">
        <f>I57+I58+I59</f>
        <v>4268.268895640001</v>
      </c>
      <c r="J56" s="119"/>
      <c r="K56" s="48">
        <f>K57+K58+K59</f>
        <v>4429.89312</v>
      </c>
      <c r="L56" s="118">
        <f>L57+L58+L59</f>
        <v>4443.267920361241</v>
      </c>
      <c r="M56" s="119"/>
    </row>
    <row r="57" spans="1:13" s="52" customFormat="1" ht="12.75">
      <c r="A57" s="50" t="s">
        <v>25</v>
      </c>
      <c r="B57" s="51"/>
      <c r="C57" s="16"/>
      <c r="D57" s="16"/>
      <c r="E57" s="13"/>
      <c r="F57" s="106"/>
      <c r="G57" s="107"/>
      <c r="H57" s="17"/>
      <c r="I57" s="123"/>
      <c r="J57" s="124"/>
      <c r="K57" s="13"/>
      <c r="L57" s="106"/>
      <c r="M57" s="107"/>
    </row>
    <row r="58" spans="1:13" s="52" customFormat="1" ht="12.75">
      <c r="A58" s="53" t="s">
        <v>26</v>
      </c>
      <c r="B58" s="16">
        <v>3559</v>
      </c>
      <c r="C58" s="16">
        <v>3729</v>
      </c>
      <c r="D58" s="16">
        <f>C58*D7/100</f>
        <v>3807.3089999999997</v>
      </c>
      <c r="E58" s="13">
        <v>3944</v>
      </c>
      <c r="F58" s="106">
        <f>D58*F7/100</f>
        <v>3948.179433</v>
      </c>
      <c r="G58" s="107"/>
      <c r="H58" s="17">
        <v>4094</v>
      </c>
      <c r="I58" s="123">
        <f>F58*I7/100</f>
        <v>4102.158430887001</v>
      </c>
      <c r="J58" s="124"/>
      <c r="K58" s="13">
        <v>4258</v>
      </c>
      <c r="L58" s="106">
        <f>I58*L7/100</f>
        <v>4270.346926553368</v>
      </c>
      <c r="M58" s="107"/>
    </row>
    <row r="59" spans="1:13" s="52" customFormat="1" ht="12.75">
      <c r="A59" s="53" t="s">
        <v>27</v>
      </c>
      <c r="B59" s="16">
        <v>320</v>
      </c>
      <c r="C59" s="16">
        <v>151</v>
      </c>
      <c r="D59" s="16">
        <f>C59*D7/100</f>
        <v>154.171</v>
      </c>
      <c r="E59" s="13">
        <v>160</v>
      </c>
      <c r="F59" s="106">
        <f>D59*F7/100</f>
        <v>159.875327</v>
      </c>
      <c r="G59" s="107"/>
      <c r="H59" s="17">
        <f>E59*H7/100</f>
        <v>165.76</v>
      </c>
      <c r="I59" s="123">
        <f>F59*I7/100</f>
        <v>166.110464753</v>
      </c>
      <c r="J59" s="124"/>
      <c r="K59" s="13">
        <f>H59*K7/100</f>
        <v>171.89311999999998</v>
      </c>
      <c r="L59" s="106">
        <f>I59*L7/100</f>
        <v>172.92099380787297</v>
      </c>
      <c r="M59" s="107"/>
    </row>
    <row r="60" spans="1:13" s="5" customFormat="1" ht="12.75">
      <c r="A60" s="3" t="s">
        <v>12</v>
      </c>
      <c r="B60" s="4">
        <f>B61+B62+B63</f>
        <v>2478</v>
      </c>
      <c r="C60" s="9">
        <f>C61+C62+C63</f>
        <v>2500</v>
      </c>
      <c r="D60" s="9">
        <f>D61+D62+D63</f>
        <v>2500</v>
      </c>
      <c r="E60" s="9">
        <f>E61+E62+E63</f>
        <v>2590</v>
      </c>
      <c r="F60" s="104">
        <f>F61+F62+F63</f>
        <v>2592.5</v>
      </c>
      <c r="G60" s="105"/>
      <c r="H60" s="9">
        <f>H62+H61+H63</f>
        <v>2688</v>
      </c>
      <c r="I60" s="104">
        <f>I61+I62+I63</f>
        <v>2693.6075</v>
      </c>
      <c r="J60" s="105"/>
      <c r="K60" s="9">
        <f>K61+K62+K63</f>
        <v>2796</v>
      </c>
      <c r="L60" s="104">
        <f>L61+L62+L63</f>
        <v>2804.0454075</v>
      </c>
      <c r="M60" s="105"/>
    </row>
    <row r="61" spans="1:13" ht="12.75">
      <c r="A61" s="6" t="s">
        <v>25</v>
      </c>
      <c r="B61" s="41"/>
      <c r="C61" s="16"/>
      <c r="D61" s="16"/>
      <c r="E61" s="13"/>
      <c r="F61" s="106"/>
      <c r="G61" s="107"/>
      <c r="H61" s="17"/>
      <c r="I61" s="123"/>
      <c r="J61" s="124"/>
      <c r="K61" s="13"/>
      <c r="L61" s="106"/>
      <c r="M61" s="107"/>
    </row>
    <row r="62" spans="1:13" ht="12.75">
      <c r="A62" s="7" t="s">
        <v>26</v>
      </c>
      <c r="B62" s="16">
        <v>2473</v>
      </c>
      <c r="C62" s="16">
        <v>2500</v>
      </c>
      <c r="D62" s="16">
        <v>2500</v>
      </c>
      <c r="E62" s="13">
        <v>2590</v>
      </c>
      <c r="F62" s="106">
        <f>D62*F7/100</f>
        <v>2592.5</v>
      </c>
      <c r="G62" s="107"/>
      <c r="H62" s="17">
        <v>2688</v>
      </c>
      <c r="I62" s="123">
        <f>F62*I7/100</f>
        <v>2693.6075</v>
      </c>
      <c r="J62" s="124"/>
      <c r="K62" s="13">
        <v>2796</v>
      </c>
      <c r="L62" s="106">
        <f>I62*L7/100</f>
        <v>2804.0454075</v>
      </c>
      <c r="M62" s="107"/>
    </row>
    <row r="63" spans="1:13" ht="12.75">
      <c r="A63" s="7" t="s">
        <v>27</v>
      </c>
      <c r="B63" s="41">
        <v>5</v>
      </c>
      <c r="C63" s="16">
        <v>0</v>
      </c>
      <c r="D63" s="16"/>
      <c r="E63" s="13"/>
      <c r="F63" s="106"/>
      <c r="G63" s="107"/>
      <c r="H63" s="17"/>
      <c r="I63" s="123"/>
      <c r="J63" s="124"/>
      <c r="K63" s="13"/>
      <c r="L63" s="106"/>
      <c r="M63" s="107"/>
    </row>
    <row r="64" ht="12.75">
      <c r="A64" s="1"/>
    </row>
    <row r="65" ht="12.75">
      <c r="A65" s="1"/>
    </row>
    <row r="67" spans="7:9" ht="12.75">
      <c r="G67" s="14"/>
      <c r="H67" s="14"/>
      <c r="I67" s="14"/>
    </row>
  </sheetData>
  <sheetProtection/>
  <mergeCells count="185">
    <mergeCell ref="L59:M59"/>
    <mergeCell ref="L60:M60"/>
    <mergeCell ref="L61:M61"/>
    <mergeCell ref="L62:M62"/>
    <mergeCell ref="L63:M63"/>
    <mergeCell ref="L53:M53"/>
    <mergeCell ref="L54:M54"/>
    <mergeCell ref="L55:M55"/>
    <mergeCell ref="L56:M56"/>
    <mergeCell ref="L57:M57"/>
    <mergeCell ref="L58:M58"/>
    <mergeCell ref="L47:M47"/>
    <mergeCell ref="L48:M48"/>
    <mergeCell ref="L49:M49"/>
    <mergeCell ref="L50:M50"/>
    <mergeCell ref="L51:M51"/>
    <mergeCell ref="L52:M52"/>
    <mergeCell ref="L41:M41"/>
    <mergeCell ref="L42:M42"/>
    <mergeCell ref="L43:M43"/>
    <mergeCell ref="L44:M44"/>
    <mergeCell ref="L45:M45"/>
    <mergeCell ref="L46:M46"/>
    <mergeCell ref="L35:M35"/>
    <mergeCell ref="L36:M36"/>
    <mergeCell ref="L37:M37"/>
    <mergeCell ref="L38:M38"/>
    <mergeCell ref="L39:M39"/>
    <mergeCell ref="L40:M40"/>
    <mergeCell ref="L29:M29"/>
    <mergeCell ref="L30:M30"/>
    <mergeCell ref="L31:M31"/>
    <mergeCell ref="L32:M32"/>
    <mergeCell ref="L33:M33"/>
    <mergeCell ref="L34:M34"/>
    <mergeCell ref="L23:M23"/>
    <mergeCell ref="L24:M24"/>
    <mergeCell ref="L25:M25"/>
    <mergeCell ref="L26:M26"/>
    <mergeCell ref="L27:M27"/>
    <mergeCell ref="L28:M28"/>
    <mergeCell ref="L17:M17"/>
    <mergeCell ref="L18:M18"/>
    <mergeCell ref="L19:M19"/>
    <mergeCell ref="L20:M20"/>
    <mergeCell ref="L21:M21"/>
    <mergeCell ref="L22:M22"/>
    <mergeCell ref="L11:M11"/>
    <mergeCell ref="L12:M12"/>
    <mergeCell ref="L13:M13"/>
    <mergeCell ref="L14:M14"/>
    <mergeCell ref="L15:M15"/>
    <mergeCell ref="L16:M16"/>
    <mergeCell ref="I59:J59"/>
    <mergeCell ref="I60:J60"/>
    <mergeCell ref="I61:J61"/>
    <mergeCell ref="I62:J62"/>
    <mergeCell ref="I63:J63"/>
    <mergeCell ref="L6:M6"/>
    <mergeCell ref="L7:M7"/>
    <mergeCell ref="L8:M8"/>
    <mergeCell ref="L9:M9"/>
    <mergeCell ref="L10:M10"/>
    <mergeCell ref="I53:J53"/>
    <mergeCell ref="I54:J54"/>
    <mergeCell ref="I55:J55"/>
    <mergeCell ref="I56:J56"/>
    <mergeCell ref="I57:J57"/>
    <mergeCell ref="I58:J58"/>
    <mergeCell ref="I47:J47"/>
    <mergeCell ref="I48:J48"/>
    <mergeCell ref="I49:J49"/>
    <mergeCell ref="I50:J50"/>
    <mergeCell ref="I51:J51"/>
    <mergeCell ref="I52:J52"/>
    <mergeCell ref="I41:J41"/>
    <mergeCell ref="I42:J42"/>
    <mergeCell ref="I43:J43"/>
    <mergeCell ref="I44:J44"/>
    <mergeCell ref="I45:J45"/>
    <mergeCell ref="I46:J46"/>
    <mergeCell ref="I35:J35"/>
    <mergeCell ref="I36:J36"/>
    <mergeCell ref="I37:J37"/>
    <mergeCell ref="I38:J38"/>
    <mergeCell ref="I39:J39"/>
    <mergeCell ref="I40:J40"/>
    <mergeCell ref="I29:J29"/>
    <mergeCell ref="I30:J30"/>
    <mergeCell ref="I31:J31"/>
    <mergeCell ref="I32:J32"/>
    <mergeCell ref="I33:J33"/>
    <mergeCell ref="I34:J34"/>
    <mergeCell ref="I23:J23"/>
    <mergeCell ref="I24:J24"/>
    <mergeCell ref="I25:J25"/>
    <mergeCell ref="I26:J26"/>
    <mergeCell ref="I27:J27"/>
    <mergeCell ref="I28:J28"/>
    <mergeCell ref="I17:J17"/>
    <mergeCell ref="I18:J18"/>
    <mergeCell ref="I19:J19"/>
    <mergeCell ref="I20:J20"/>
    <mergeCell ref="I21:J21"/>
    <mergeCell ref="I22:J22"/>
    <mergeCell ref="I11:J11"/>
    <mergeCell ref="I12:J12"/>
    <mergeCell ref="I13:J13"/>
    <mergeCell ref="I14:J14"/>
    <mergeCell ref="I15:J15"/>
    <mergeCell ref="I16:J16"/>
    <mergeCell ref="F60:G60"/>
    <mergeCell ref="F61:G61"/>
    <mergeCell ref="F62:G62"/>
    <mergeCell ref="F63:G63"/>
    <mergeCell ref="F6:G6"/>
    <mergeCell ref="I6:J6"/>
    <mergeCell ref="I7:J7"/>
    <mergeCell ref="I8:J8"/>
    <mergeCell ref="I9:J9"/>
    <mergeCell ref="I10:J10"/>
    <mergeCell ref="F54:G54"/>
    <mergeCell ref="F55:G55"/>
    <mergeCell ref="F56:G56"/>
    <mergeCell ref="F57:G57"/>
    <mergeCell ref="F58:G58"/>
    <mergeCell ref="F59:G59"/>
    <mergeCell ref="F48:G48"/>
    <mergeCell ref="F49:G49"/>
    <mergeCell ref="F50:G50"/>
    <mergeCell ref="F51:G51"/>
    <mergeCell ref="F52:G52"/>
    <mergeCell ref="F53:G53"/>
    <mergeCell ref="F42:G42"/>
    <mergeCell ref="F43:G43"/>
    <mergeCell ref="F44:G44"/>
    <mergeCell ref="F45:G45"/>
    <mergeCell ref="F46:G46"/>
    <mergeCell ref="F47:G47"/>
    <mergeCell ref="F36:G36"/>
    <mergeCell ref="F37:G37"/>
    <mergeCell ref="F38:G38"/>
    <mergeCell ref="F39:G39"/>
    <mergeCell ref="F40:G40"/>
    <mergeCell ref="F41:G41"/>
    <mergeCell ref="F30:G30"/>
    <mergeCell ref="F31:G31"/>
    <mergeCell ref="F32:G32"/>
    <mergeCell ref="F33:G33"/>
    <mergeCell ref="F34:G34"/>
    <mergeCell ref="F35:G35"/>
    <mergeCell ref="F24:G24"/>
    <mergeCell ref="F25:G25"/>
    <mergeCell ref="F26:G26"/>
    <mergeCell ref="F27:G27"/>
    <mergeCell ref="F28:G28"/>
    <mergeCell ref="F29:G29"/>
    <mergeCell ref="F18:G18"/>
    <mergeCell ref="F19:G19"/>
    <mergeCell ref="F20:G20"/>
    <mergeCell ref="F21:G21"/>
    <mergeCell ref="F22:G22"/>
    <mergeCell ref="F23:G23"/>
    <mergeCell ref="F12:G12"/>
    <mergeCell ref="F13:G13"/>
    <mergeCell ref="F14:G14"/>
    <mergeCell ref="F15:G15"/>
    <mergeCell ref="F16:G16"/>
    <mergeCell ref="F17:G17"/>
    <mergeCell ref="F7:G7"/>
    <mergeCell ref="F8:G8"/>
    <mergeCell ref="F9:G9"/>
    <mergeCell ref="F10:G10"/>
    <mergeCell ref="F11:G11"/>
    <mergeCell ref="B5:B6"/>
    <mergeCell ref="A2:L2"/>
    <mergeCell ref="E4:M4"/>
    <mergeCell ref="A1:M1"/>
    <mergeCell ref="D5:D6"/>
    <mergeCell ref="E5:G5"/>
    <mergeCell ref="H5:J5"/>
    <mergeCell ref="K5:M5"/>
    <mergeCell ref="B3:M3"/>
    <mergeCell ref="C5:C6"/>
    <mergeCell ref="A3:A6"/>
  </mergeCells>
  <printOptions horizontalCentered="1"/>
  <pageMargins left="0.5905511811023623" right="0.3937007874015748" top="0.3937007874015748" bottom="0.3937007874015748" header="0" footer="0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H35" sqref="A4:H35"/>
    </sheetView>
  </sheetViews>
  <sheetFormatPr defaultColWidth="9.00390625" defaultRowHeight="12.75"/>
  <cols>
    <col min="1" max="1" width="43.25390625" style="0" customWidth="1"/>
    <col min="2" max="2" width="12.00390625" style="0" customWidth="1"/>
    <col min="3" max="3" width="13.125" style="0" customWidth="1"/>
    <col min="4" max="4" width="13.375" style="0" customWidth="1"/>
    <col min="5" max="6" width="13.125" style="0" customWidth="1"/>
  </cols>
  <sheetData>
    <row r="1" ht="12.75">
      <c r="A1" t="s">
        <v>15</v>
      </c>
    </row>
    <row r="4" spans="1:6" ht="40.5" customHeight="1">
      <c r="A4" s="92"/>
      <c r="B4" s="92"/>
      <c r="C4" s="92"/>
      <c r="D4" s="92"/>
      <c r="E4" s="92"/>
      <c r="F4" s="92"/>
    </row>
    <row r="6" spans="1:6" ht="18">
      <c r="A6" s="92"/>
      <c r="B6" s="92"/>
      <c r="C6" s="92"/>
      <c r="D6" s="92"/>
      <c r="E6" s="92"/>
      <c r="F6" s="92"/>
    </row>
    <row r="8" spans="1:6" s="25" customFormat="1" ht="18">
      <c r="A8" s="26"/>
      <c r="B8" s="29"/>
      <c r="C8" s="27"/>
      <c r="D8" s="29"/>
      <c r="E8" s="29"/>
      <c r="F8" s="28"/>
    </row>
    <row r="9" spans="1:7" ht="12.75">
      <c r="A9" s="3"/>
      <c r="B9" s="9"/>
      <c r="C9" s="9"/>
      <c r="D9" s="9"/>
      <c r="E9" s="9"/>
      <c r="F9" s="9"/>
      <c r="G9" s="14"/>
    </row>
    <row r="10" spans="1:6" ht="12.75">
      <c r="A10" s="6"/>
      <c r="B10" s="13"/>
      <c r="C10" s="10"/>
      <c r="D10" s="12"/>
      <c r="E10" s="13"/>
      <c r="F10" s="17"/>
    </row>
    <row r="11" spans="1:6" ht="12.75">
      <c r="A11" s="7"/>
      <c r="B11" s="13"/>
      <c r="C11" s="13"/>
      <c r="D11" s="13"/>
      <c r="E11" s="13"/>
      <c r="F11" s="17"/>
    </row>
    <row r="12" spans="1:6" ht="12.75">
      <c r="A12" s="6"/>
      <c r="B12" s="13"/>
      <c r="C12" s="10"/>
      <c r="D12" s="12"/>
      <c r="E12" s="13"/>
      <c r="F12" s="17"/>
    </row>
    <row r="13" spans="1:7" ht="12.75">
      <c r="A13" s="3"/>
      <c r="B13" s="9"/>
      <c r="C13" s="9"/>
      <c r="D13" s="9"/>
      <c r="E13" s="9"/>
      <c r="F13" s="9"/>
      <c r="G13" s="14"/>
    </row>
    <row r="14" spans="1:6" ht="12.75">
      <c r="A14" s="6"/>
      <c r="B14" s="13"/>
      <c r="C14" s="33"/>
      <c r="D14" s="13"/>
      <c r="E14" s="13"/>
      <c r="F14" s="17"/>
    </row>
    <row r="15" spans="1:6" ht="12.75">
      <c r="A15" s="7"/>
      <c r="B15" s="13"/>
      <c r="C15" s="17"/>
      <c r="D15" s="13"/>
      <c r="E15" s="13"/>
      <c r="F15" s="17"/>
    </row>
    <row r="16" spans="1:6" ht="12.75">
      <c r="A16" s="6"/>
      <c r="B16" s="13"/>
      <c r="C16" s="33"/>
      <c r="D16" s="13"/>
      <c r="E16" s="13"/>
      <c r="F16" s="17"/>
    </row>
    <row r="17" spans="1:7" ht="12.75">
      <c r="A17" s="3"/>
      <c r="B17" s="9"/>
      <c r="C17" s="9"/>
      <c r="D17" s="9"/>
      <c r="E17" s="9"/>
      <c r="F17" s="9"/>
      <c r="G17" s="14"/>
    </row>
    <row r="18" spans="1:6" ht="12.75">
      <c r="A18" s="6"/>
      <c r="B18" s="13"/>
      <c r="C18" s="17"/>
      <c r="D18" s="13"/>
      <c r="E18" s="13"/>
      <c r="F18" s="17"/>
    </row>
    <row r="19" spans="1:6" ht="12.75">
      <c r="A19" s="7"/>
      <c r="B19" s="13"/>
      <c r="C19" s="33"/>
      <c r="D19" s="13"/>
      <c r="E19" s="13"/>
      <c r="F19" s="17"/>
    </row>
    <row r="20" spans="1:6" ht="12.75">
      <c r="A20" s="7"/>
      <c r="B20" s="13"/>
      <c r="C20" s="17"/>
      <c r="D20" s="13"/>
      <c r="E20" s="13"/>
      <c r="F20" s="17"/>
    </row>
    <row r="21" ht="12.75">
      <c r="H21" s="14"/>
    </row>
    <row r="25" spans="1:8" ht="12.75">
      <c r="A25" s="127"/>
      <c r="B25" s="128"/>
      <c r="C25" s="128"/>
      <c r="D25" s="129"/>
      <c r="E25" s="129"/>
      <c r="F25" s="32"/>
      <c r="G25" s="32"/>
      <c r="H25" s="32"/>
    </row>
    <row r="26" spans="1:8" ht="12.75">
      <c r="A26" s="30"/>
      <c r="B26" s="31"/>
      <c r="C26" s="31"/>
      <c r="F26" s="32"/>
      <c r="G26" s="32"/>
      <c r="H26" s="32"/>
    </row>
    <row r="27" spans="1:8" ht="12.75">
      <c r="A27" s="30"/>
      <c r="B27" s="31"/>
      <c r="C27" s="31"/>
      <c r="F27" s="32"/>
      <c r="G27" s="32"/>
      <c r="H27" s="32"/>
    </row>
    <row r="28" spans="1:8" ht="12.75">
      <c r="A28" s="127"/>
      <c r="B28" s="128"/>
      <c r="C28" s="128"/>
      <c r="D28" s="129"/>
      <c r="E28" s="129"/>
      <c r="F28" s="32"/>
      <c r="G28" s="32"/>
      <c r="H28" s="32"/>
    </row>
    <row r="29" spans="1:3" ht="12.75">
      <c r="A29" s="30"/>
      <c r="B29" s="31"/>
      <c r="C29" s="31"/>
    </row>
    <row r="30" spans="1:3" ht="12.75">
      <c r="A30" s="30"/>
      <c r="B30" s="31"/>
      <c r="C30" s="31"/>
    </row>
  </sheetData>
  <sheetProtection/>
  <mergeCells count="6">
    <mergeCell ref="A28:C28"/>
    <mergeCell ref="D25:E25"/>
    <mergeCell ref="D28:E28"/>
    <mergeCell ref="A4:F4"/>
    <mergeCell ref="A6:F6"/>
    <mergeCell ref="A25:C25"/>
  </mergeCells>
  <printOptions horizontalCentered="1"/>
  <pageMargins left="0.5905511811023623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="84" zoomScaleNormal="84" zoomScalePageLayoutView="0" workbookViewId="0" topLeftCell="A1">
      <pane ySplit="6" topLeftCell="A7" activePane="bottomLeft" state="frozen"/>
      <selection pane="topLeft" activeCell="A1" sqref="A1"/>
      <selection pane="bottomLeft" activeCell="H25" sqref="H25"/>
    </sheetView>
  </sheetViews>
  <sheetFormatPr defaultColWidth="9.00390625" defaultRowHeight="12.75"/>
  <cols>
    <col min="1" max="1" width="29.875" style="0" customWidth="1"/>
    <col min="2" max="2" width="14.625" style="0" customWidth="1"/>
    <col min="3" max="3" width="12.625" style="0" customWidth="1"/>
    <col min="4" max="4" width="11.875" style="14" customWidth="1"/>
    <col min="5" max="5" width="14.875" style="14" customWidth="1"/>
    <col min="6" max="6" width="9.125" style="14" customWidth="1"/>
    <col min="7" max="7" width="1.875" style="0" customWidth="1"/>
    <col min="8" max="8" width="11.875" style="0" customWidth="1"/>
    <col min="10" max="10" width="4.375" style="0" customWidth="1"/>
    <col min="11" max="11" width="11.875" style="0" customWidth="1"/>
    <col min="13" max="13" width="2.75390625" style="0" customWidth="1"/>
  </cols>
  <sheetData>
    <row r="1" spans="1:13" ht="64.5" customHeight="1">
      <c r="A1" s="92" t="s">
        <v>33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21" customHeight="1">
      <c r="A2" s="148" t="s">
        <v>17</v>
      </c>
      <c r="B2" s="149"/>
      <c r="C2" s="149"/>
      <c r="D2" s="149"/>
      <c r="E2" s="149"/>
      <c r="F2" s="149"/>
      <c r="G2" s="149"/>
      <c r="H2" s="18"/>
      <c r="I2" s="18"/>
      <c r="M2" s="25" t="s">
        <v>18</v>
      </c>
    </row>
    <row r="3" spans="1:13" ht="9.75" customHeight="1">
      <c r="A3" s="9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13.5" customHeight="1">
      <c r="A4" s="100"/>
      <c r="B4" s="35" t="s">
        <v>1</v>
      </c>
      <c r="C4" s="35" t="s">
        <v>1</v>
      </c>
      <c r="D4" s="20" t="s">
        <v>2</v>
      </c>
      <c r="E4" s="89" t="s">
        <v>3</v>
      </c>
      <c r="F4" s="90"/>
      <c r="G4" s="90"/>
      <c r="H4" s="90"/>
      <c r="I4" s="90"/>
      <c r="J4" s="90"/>
      <c r="K4" s="90"/>
      <c r="L4" s="90"/>
      <c r="M4" s="91"/>
    </row>
    <row r="5" spans="1:13" ht="17.25" customHeight="1">
      <c r="A5" s="100"/>
      <c r="B5" s="146">
        <v>2019</v>
      </c>
      <c r="C5" s="93">
        <v>2020</v>
      </c>
      <c r="D5" s="93">
        <v>2021</v>
      </c>
      <c r="E5" s="95">
        <v>2022</v>
      </c>
      <c r="F5" s="96"/>
      <c r="G5" s="91"/>
      <c r="H5" s="97">
        <v>2023</v>
      </c>
      <c r="I5" s="97"/>
      <c r="J5" s="91"/>
      <c r="K5" s="98">
        <v>2024</v>
      </c>
      <c r="L5" s="97"/>
      <c r="M5" s="91"/>
    </row>
    <row r="6" spans="1:13" s="39" customFormat="1" ht="16.5" customHeight="1">
      <c r="A6" s="101"/>
      <c r="B6" s="147"/>
      <c r="C6" s="94"/>
      <c r="D6" s="94"/>
      <c r="E6" s="21" t="s">
        <v>13</v>
      </c>
      <c r="F6" s="95" t="s">
        <v>14</v>
      </c>
      <c r="G6" s="120"/>
      <c r="H6" s="19" t="s">
        <v>13</v>
      </c>
      <c r="I6" s="95" t="s">
        <v>14</v>
      </c>
      <c r="J6" s="120"/>
      <c r="K6" s="19" t="s">
        <v>13</v>
      </c>
      <c r="L6" s="95" t="s">
        <v>14</v>
      </c>
      <c r="M6" s="120"/>
    </row>
    <row r="7" spans="1:13" ht="12.75">
      <c r="A7" s="45" t="s">
        <v>16</v>
      </c>
      <c r="B7" s="40"/>
      <c r="C7" s="40">
        <v>110.7</v>
      </c>
      <c r="D7" s="58">
        <v>102.1</v>
      </c>
      <c r="E7" s="58">
        <v>103.3</v>
      </c>
      <c r="F7" s="102">
        <v>103.7</v>
      </c>
      <c r="G7" s="103"/>
      <c r="H7" s="40">
        <v>103.6</v>
      </c>
      <c r="I7" s="121">
        <v>103.9</v>
      </c>
      <c r="J7" s="122"/>
      <c r="K7" s="40">
        <v>103.7</v>
      </c>
      <c r="L7" s="121">
        <v>104.1</v>
      </c>
      <c r="M7" s="122"/>
    </row>
    <row r="8" spans="1:13" s="71" customFormat="1" ht="21" customHeight="1">
      <c r="A8" s="69" t="s">
        <v>31</v>
      </c>
      <c r="B8" s="70">
        <f>B9+B10+B11</f>
        <v>1282</v>
      </c>
      <c r="C8" s="70">
        <f>C9+C10+C11</f>
        <v>1177</v>
      </c>
      <c r="D8" s="70">
        <f>D9+D10+D11</f>
        <v>1187</v>
      </c>
      <c r="E8" s="70">
        <f>E9+E10+E11</f>
        <v>1226.171</v>
      </c>
      <c r="F8" s="136">
        <f>F9+F10+F11</f>
        <v>1230.919</v>
      </c>
      <c r="G8" s="137"/>
      <c r="H8" s="70">
        <f>H9+H10+H11</f>
        <v>1270.313156</v>
      </c>
      <c r="I8" s="136">
        <f>I9+I10+I11</f>
        <v>1278.9248410000002</v>
      </c>
      <c r="J8" s="137"/>
      <c r="K8" s="70">
        <f>K9+K10+K11</f>
        <v>1317.314742772</v>
      </c>
      <c r="L8" s="136">
        <f>L9+L10+L11</f>
        <v>1331.3607594810003</v>
      </c>
      <c r="M8" s="137"/>
    </row>
    <row r="9" spans="1:13" s="71" customFormat="1" ht="21" customHeight="1">
      <c r="A9" s="72" t="s">
        <v>25</v>
      </c>
      <c r="B9" s="73">
        <v>184</v>
      </c>
      <c r="C9" s="73">
        <v>0</v>
      </c>
      <c r="D9" s="73">
        <v>0</v>
      </c>
      <c r="E9" s="73">
        <v>0</v>
      </c>
      <c r="F9" s="130">
        <v>0</v>
      </c>
      <c r="G9" s="131"/>
      <c r="H9" s="74">
        <v>0</v>
      </c>
      <c r="I9" s="144">
        <v>0</v>
      </c>
      <c r="J9" s="145"/>
      <c r="K9" s="73">
        <v>0</v>
      </c>
      <c r="L9" s="130">
        <v>0</v>
      </c>
      <c r="M9" s="131"/>
    </row>
    <row r="10" spans="1:13" s="71" customFormat="1" ht="21" customHeight="1">
      <c r="A10" s="75" t="s">
        <v>26</v>
      </c>
      <c r="B10" s="73">
        <v>642</v>
      </c>
      <c r="C10" s="73">
        <v>731</v>
      </c>
      <c r="D10" s="73">
        <v>731</v>
      </c>
      <c r="E10" s="73">
        <f>D10*E7/100</f>
        <v>755.123</v>
      </c>
      <c r="F10" s="130">
        <f>D10*F7/100</f>
        <v>758.047</v>
      </c>
      <c r="G10" s="131"/>
      <c r="H10" s="74">
        <f>E10*H7/100</f>
        <v>782.3074280000001</v>
      </c>
      <c r="I10" s="144">
        <f>F10*I7/100</f>
        <v>787.6108330000002</v>
      </c>
      <c r="J10" s="145"/>
      <c r="K10" s="73">
        <f>H10*K7/100</f>
        <v>811.252802836</v>
      </c>
      <c r="L10" s="130">
        <f>I10*L7/100</f>
        <v>819.9028771530002</v>
      </c>
      <c r="M10" s="131"/>
    </row>
    <row r="11" spans="1:13" s="71" customFormat="1" ht="21" customHeight="1">
      <c r="A11" s="75" t="s">
        <v>27</v>
      </c>
      <c r="B11" s="73">
        <v>456</v>
      </c>
      <c r="C11" s="73">
        <v>446</v>
      </c>
      <c r="D11" s="73">
        <v>456</v>
      </c>
      <c r="E11" s="73">
        <f>D11*E7/100</f>
        <v>471.04799999999994</v>
      </c>
      <c r="F11" s="130">
        <f>D11*F7/100</f>
        <v>472.87200000000007</v>
      </c>
      <c r="G11" s="131"/>
      <c r="H11" s="74">
        <f>E11*H7/100</f>
        <v>488.0057279999999</v>
      </c>
      <c r="I11" s="144">
        <f>F11*I7/100</f>
        <v>491.3140080000001</v>
      </c>
      <c r="J11" s="145"/>
      <c r="K11" s="73">
        <f>H11*K7/100</f>
        <v>506.06193993599993</v>
      </c>
      <c r="L11" s="130">
        <f>I11*L7/100</f>
        <v>511.4578823280001</v>
      </c>
      <c r="M11" s="131"/>
    </row>
    <row r="12" spans="1:13" s="78" customFormat="1" ht="21" customHeight="1">
      <c r="A12" s="76" t="s">
        <v>30</v>
      </c>
      <c r="B12" s="77">
        <f>B13+B14+B15</f>
        <v>683</v>
      </c>
      <c r="C12" s="77">
        <f>C13+C14+C15</f>
        <v>682</v>
      </c>
      <c r="D12" s="77">
        <f>D13+D14+D15</f>
        <v>690</v>
      </c>
      <c r="E12" s="77">
        <f>E13+E14+E15</f>
        <v>712.77</v>
      </c>
      <c r="F12" s="138">
        <f>F13+F14+F15</f>
        <v>715.53</v>
      </c>
      <c r="G12" s="139"/>
      <c r="H12" s="77">
        <v>739</v>
      </c>
      <c r="I12" s="138">
        <v>744</v>
      </c>
      <c r="J12" s="139"/>
      <c r="K12" s="77">
        <v>765</v>
      </c>
      <c r="L12" s="138">
        <f>L13+L14+L15</f>
        <v>773.91653247</v>
      </c>
      <c r="M12" s="139"/>
    </row>
    <row r="13" spans="1:13" s="71" customFormat="1" ht="21" customHeight="1">
      <c r="A13" s="72" t="s">
        <v>25</v>
      </c>
      <c r="B13" s="73">
        <v>35</v>
      </c>
      <c r="C13" s="73">
        <v>0</v>
      </c>
      <c r="D13" s="73">
        <v>0</v>
      </c>
      <c r="E13" s="73"/>
      <c r="F13" s="130"/>
      <c r="G13" s="131"/>
      <c r="H13" s="74"/>
      <c r="I13" s="144"/>
      <c r="J13" s="145"/>
      <c r="K13" s="73"/>
      <c r="L13" s="130"/>
      <c r="M13" s="131"/>
    </row>
    <row r="14" spans="1:13" s="71" customFormat="1" ht="21" customHeight="1">
      <c r="A14" s="75" t="s">
        <v>26</v>
      </c>
      <c r="B14" s="73">
        <v>504</v>
      </c>
      <c r="C14" s="73">
        <v>536</v>
      </c>
      <c r="D14" s="73">
        <v>540</v>
      </c>
      <c r="E14" s="73">
        <f>D14*E7/100</f>
        <v>557.82</v>
      </c>
      <c r="F14" s="130">
        <f>D14*F7/100</f>
        <v>559.98</v>
      </c>
      <c r="G14" s="131"/>
      <c r="H14" s="74">
        <f>E14*H7/100</f>
        <v>577.90152</v>
      </c>
      <c r="I14" s="144">
        <f>F14*I7/100</f>
        <v>581.8192200000001</v>
      </c>
      <c r="J14" s="145"/>
      <c r="K14" s="73">
        <f>H14*K7/100</f>
        <v>599.28387624</v>
      </c>
      <c r="L14" s="130">
        <f>I14*L7/100</f>
        <v>605.67380802</v>
      </c>
      <c r="M14" s="131"/>
    </row>
    <row r="15" spans="1:13" s="71" customFormat="1" ht="21" customHeight="1">
      <c r="A15" s="75" t="s">
        <v>27</v>
      </c>
      <c r="B15" s="73">
        <v>144</v>
      </c>
      <c r="C15" s="73">
        <v>146</v>
      </c>
      <c r="D15" s="79">
        <v>150</v>
      </c>
      <c r="E15" s="79">
        <f>D15*E7/100</f>
        <v>154.95</v>
      </c>
      <c r="F15" s="140">
        <f>D15*F7/100</f>
        <v>155.55</v>
      </c>
      <c r="G15" s="141"/>
      <c r="H15" s="79">
        <f>E15*H7/100</f>
        <v>160.52819999999997</v>
      </c>
      <c r="I15" s="140">
        <f>F15*I7/100</f>
        <v>161.61645000000001</v>
      </c>
      <c r="J15" s="141"/>
      <c r="K15" s="79">
        <f>H15*K7/100</f>
        <v>166.46774339999996</v>
      </c>
      <c r="L15" s="140">
        <f>I15*L7/100</f>
        <v>168.24272445000003</v>
      </c>
      <c r="M15" s="141"/>
    </row>
    <row r="16" spans="1:13" s="71" customFormat="1" ht="21" customHeight="1">
      <c r="A16" s="80" t="s">
        <v>19</v>
      </c>
      <c r="B16" s="81">
        <f>B17+B18+B19</f>
        <v>167</v>
      </c>
      <c r="C16" s="81">
        <f>C17+C18+C19</f>
        <v>35</v>
      </c>
      <c r="D16" s="81">
        <f aca="true" t="shared" si="0" ref="D16:L16">D17+D18+D19</f>
        <v>36</v>
      </c>
      <c r="E16" s="81">
        <f t="shared" si="0"/>
        <v>37.187999999999995</v>
      </c>
      <c r="F16" s="142">
        <f t="shared" si="0"/>
        <v>37.332</v>
      </c>
      <c r="G16" s="143"/>
      <c r="H16" s="81">
        <f t="shared" si="0"/>
        <v>38.52676799999999</v>
      </c>
      <c r="I16" s="142">
        <f t="shared" si="0"/>
        <v>38.787948</v>
      </c>
      <c r="J16" s="143"/>
      <c r="K16" s="81">
        <f t="shared" si="0"/>
        <v>39.95225841599999</v>
      </c>
      <c r="L16" s="142">
        <f t="shared" si="0"/>
        <v>40.378253867999994</v>
      </c>
      <c r="M16" s="143"/>
    </row>
    <row r="17" spans="1:13" s="71" customFormat="1" ht="21" customHeight="1">
      <c r="A17" s="72" t="s">
        <v>25</v>
      </c>
      <c r="B17" s="74"/>
      <c r="C17" s="73"/>
      <c r="D17" s="73"/>
      <c r="E17" s="73"/>
      <c r="F17" s="130"/>
      <c r="G17" s="131"/>
      <c r="H17" s="74"/>
      <c r="I17" s="144"/>
      <c r="J17" s="145"/>
      <c r="K17" s="73"/>
      <c r="L17" s="130"/>
      <c r="M17" s="131"/>
    </row>
    <row r="18" spans="1:17" s="71" customFormat="1" ht="21" customHeight="1">
      <c r="A18" s="75" t="s">
        <v>26</v>
      </c>
      <c r="B18" s="73">
        <v>157</v>
      </c>
      <c r="C18" s="73">
        <v>35</v>
      </c>
      <c r="D18" s="73">
        <v>36</v>
      </c>
      <c r="E18" s="73">
        <f>D18*E7/100</f>
        <v>37.187999999999995</v>
      </c>
      <c r="F18" s="130">
        <f>D18*F7/100</f>
        <v>37.332</v>
      </c>
      <c r="G18" s="131"/>
      <c r="H18" s="74">
        <f>E18*H7/100</f>
        <v>38.52676799999999</v>
      </c>
      <c r="I18" s="144">
        <f>F18*I7/100</f>
        <v>38.787948</v>
      </c>
      <c r="J18" s="145"/>
      <c r="K18" s="73">
        <f>H18*K7/100</f>
        <v>39.95225841599999</v>
      </c>
      <c r="L18" s="130">
        <f>I18*L7/100</f>
        <v>40.378253867999994</v>
      </c>
      <c r="M18" s="131"/>
      <c r="Q18" s="68"/>
    </row>
    <row r="19" spans="1:13" s="71" customFormat="1" ht="21" customHeight="1">
      <c r="A19" s="75" t="s">
        <v>27</v>
      </c>
      <c r="B19" s="74">
        <v>10</v>
      </c>
      <c r="C19" s="73">
        <v>0</v>
      </c>
      <c r="D19" s="73"/>
      <c r="E19" s="73"/>
      <c r="F19" s="130"/>
      <c r="G19" s="131"/>
      <c r="H19" s="74"/>
      <c r="I19" s="144"/>
      <c r="J19" s="145"/>
      <c r="K19" s="73"/>
      <c r="L19" s="130"/>
      <c r="M19" s="131"/>
    </row>
    <row r="20" spans="1:13" s="71" customFormat="1" ht="21" customHeight="1">
      <c r="A20" s="69" t="s">
        <v>20</v>
      </c>
      <c r="B20" s="70">
        <f aca="true" t="shared" si="1" ref="B20:H20">B21+B22+B23</f>
        <v>2697</v>
      </c>
      <c r="C20" s="70">
        <f t="shared" si="1"/>
        <v>2829</v>
      </c>
      <c r="D20" s="70">
        <f t="shared" si="1"/>
        <v>3018</v>
      </c>
      <c r="E20" s="70">
        <f t="shared" si="1"/>
        <v>3117.594</v>
      </c>
      <c r="F20" s="136">
        <f t="shared" si="1"/>
        <v>3129.666</v>
      </c>
      <c r="G20" s="137"/>
      <c r="H20" s="70">
        <f t="shared" si="1"/>
        <v>3229.8273839999997</v>
      </c>
      <c r="I20" s="136">
        <v>3251</v>
      </c>
      <c r="J20" s="137"/>
      <c r="K20" s="70">
        <f>K21+K22+K23</f>
        <v>3349.3309972079996</v>
      </c>
      <c r="L20" s="136">
        <f>L21+L22+L23</f>
        <v>3385.0436159340006</v>
      </c>
      <c r="M20" s="137"/>
    </row>
    <row r="21" spans="1:13" s="71" customFormat="1" ht="21" customHeight="1">
      <c r="A21" s="72" t="s">
        <v>25</v>
      </c>
      <c r="B21" s="74">
        <v>696</v>
      </c>
      <c r="C21" s="73">
        <v>540</v>
      </c>
      <c r="D21" s="73">
        <v>696</v>
      </c>
      <c r="E21" s="73">
        <f>D21*E7/100</f>
        <v>718.9680000000001</v>
      </c>
      <c r="F21" s="130">
        <f>D21*F7/100</f>
        <v>721.752</v>
      </c>
      <c r="G21" s="131"/>
      <c r="H21" s="74">
        <f>E21*H7/100</f>
        <v>744.8508479999999</v>
      </c>
      <c r="I21" s="144">
        <f>F21*I7/100</f>
        <v>749.9003280000001</v>
      </c>
      <c r="J21" s="145"/>
      <c r="K21" s="73">
        <f>H21*K7/100</f>
        <v>772.410329376</v>
      </c>
      <c r="L21" s="130">
        <f>I21*L7/100</f>
        <v>780.6462414480001</v>
      </c>
      <c r="M21" s="131"/>
    </row>
    <row r="22" spans="1:13" s="71" customFormat="1" ht="21" customHeight="1">
      <c r="A22" s="75" t="s">
        <v>26</v>
      </c>
      <c r="B22" s="73">
        <v>926</v>
      </c>
      <c r="C22" s="73">
        <v>785</v>
      </c>
      <c r="D22" s="73">
        <v>818</v>
      </c>
      <c r="E22" s="73">
        <f>D22*E7/100</f>
        <v>844.9939999999999</v>
      </c>
      <c r="F22" s="130">
        <f>D22*F7/100</f>
        <v>848.2660000000001</v>
      </c>
      <c r="G22" s="131"/>
      <c r="H22" s="74">
        <f>E22*H7/100</f>
        <v>875.4137839999999</v>
      </c>
      <c r="I22" s="144">
        <f>F22*I7/100</f>
        <v>881.3483740000001</v>
      </c>
      <c r="J22" s="145"/>
      <c r="K22" s="73">
        <f>H22*K7/100</f>
        <v>907.8040940079998</v>
      </c>
      <c r="L22" s="130">
        <f>I22*L7/100</f>
        <v>917.4836573340002</v>
      </c>
      <c r="M22" s="131"/>
    </row>
    <row r="23" spans="1:13" s="71" customFormat="1" ht="21" customHeight="1">
      <c r="A23" s="75" t="s">
        <v>27</v>
      </c>
      <c r="B23" s="74">
        <v>1075</v>
      </c>
      <c r="C23" s="74">
        <v>1504</v>
      </c>
      <c r="D23" s="73">
        <v>1504</v>
      </c>
      <c r="E23" s="73">
        <f>D23*E7/100</f>
        <v>1553.6319999999998</v>
      </c>
      <c r="F23" s="130">
        <f>D23*F7/100</f>
        <v>1559.6480000000001</v>
      </c>
      <c r="G23" s="131"/>
      <c r="H23" s="74">
        <f>E23*H7/100</f>
        <v>1609.5627519999998</v>
      </c>
      <c r="I23" s="144">
        <f>F23*I7/100</f>
        <v>1620.4742720000004</v>
      </c>
      <c r="J23" s="145"/>
      <c r="K23" s="73">
        <f>H23*K7/100</f>
        <v>1669.1165738239997</v>
      </c>
      <c r="L23" s="130">
        <f>I23*L7/100</f>
        <v>1686.9137171520001</v>
      </c>
      <c r="M23" s="131"/>
    </row>
    <row r="24" spans="1:13" s="71" customFormat="1" ht="21" customHeight="1">
      <c r="A24" s="69" t="s">
        <v>21</v>
      </c>
      <c r="B24" s="82">
        <f>B25+B26+B27</f>
        <v>263.5</v>
      </c>
      <c r="C24" s="82">
        <f>C25+C26+C27</f>
        <v>255.23499999999999</v>
      </c>
      <c r="D24" s="82">
        <f>D25+D26+D27</f>
        <v>257.8</v>
      </c>
      <c r="E24" s="82">
        <f>E25+E26+E27</f>
        <v>266.3041</v>
      </c>
      <c r="F24" s="132">
        <v>267.4</v>
      </c>
      <c r="G24" s="133"/>
      <c r="H24" s="82">
        <f>H25+H26+H27</f>
        <v>275.8874476</v>
      </c>
      <c r="I24" s="132">
        <f>I25+I26+I27</f>
        <v>277.7570611000001</v>
      </c>
      <c r="J24" s="133"/>
      <c r="K24" s="82">
        <f>K25+K26+K27</f>
        <v>286.0915831612</v>
      </c>
      <c r="L24" s="132">
        <f>L25+L26+L27</f>
        <v>289.1410006051001</v>
      </c>
      <c r="M24" s="133"/>
    </row>
    <row r="25" spans="1:13" s="71" customFormat="1" ht="21" customHeight="1">
      <c r="A25" s="72" t="s">
        <v>25</v>
      </c>
      <c r="B25" s="83">
        <v>223.9</v>
      </c>
      <c r="C25" s="84">
        <v>215.7</v>
      </c>
      <c r="D25" s="84">
        <v>215.5</v>
      </c>
      <c r="E25" s="84">
        <f>D25*E7/100</f>
        <v>222.61149999999998</v>
      </c>
      <c r="F25" s="134">
        <f>D25*F7/100</f>
        <v>223.47350000000003</v>
      </c>
      <c r="G25" s="135"/>
      <c r="H25" s="84">
        <f>E25*H7/100</f>
        <v>230.62551399999995</v>
      </c>
      <c r="I25" s="134">
        <f>F25*I7/100</f>
        <v>232.18896650000005</v>
      </c>
      <c r="J25" s="135"/>
      <c r="K25" s="84">
        <f>H25*K7/100</f>
        <v>239.15865801799995</v>
      </c>
      <c r="L25" s="134">
        <f>I25*L7/100</f>
        <v>241.70871412650004</v>
      </c>
      <c r="M25" s="135"/>
    </row>
    <row r="26" spans="1:13" s="71" customFormat="1" ht="21" customHeight="1">
      <c r="A26" s="75" t="s">
        <v>26</v>
      </c>
      <c r="B26" s="84">
        <v>39.5</v>
      </c>
      <c r="C26" s="84">
        <v>39.4</v>
      </c>
      <c r="D26" s="84">
        <v>42.2</v>
      </c>
      <c r="E26" s="84">
        <f>D26*E7/100</f>
        <v>43.592600000000004</v>
      </c>
      <c r="F26" s="134">
        <f>D26*F7/100</f>
        <v>43.7614</v>
      </c>
      <c r="G26" s="135"/>
      <c r="H26" s="84">
        <f>E26*H7/100</f>
        <v>45.161933600000005</v>
      </c>
      <c r="I26" s="134">
        <f>F26*I7/100</f>
        <v>45.4680946</v>
      </c>
      <c r="J26" s="135"/>
      <c r="K26" s="84">
        <f>H26*K7/100</f>
        <v>46.83292514320001</v>
      </c>
      <c r="L26" s="134">
        <f>I26*L7/100</f>
        <v>47.3322864786</v>
      </c>
      <c r="M26" s="135"/>
    </row>
    <row r="27" spans="1:13" s="71" customFormat="1" ht="21" customHeight="1">
      <c r="A27" s="75" t="s">
        <v>27</v>
      </c>
      <c r="B27" s="83">
        <v>0.1</v>
      </c>
      <c r="C27" s="83">
        <v>0.135</v>
      </c>
      <c r="D27" s="84">
        <v>0.1</v>
      </c>
      <c r="E27" s="84">
        <v>0.1</v>
      </c>
      <c r="F27" s="134">
        <v>0.1</v>
      </c>
      <c r="G27" s="135"/>
      <c r="H27" s="84">
        <v>0.1</v>
      </c>
      <c r="I27" s="134">
        <v>0.1</v>
      </c>
      <c r="J27" s="135"/>
      <c r="K27" s="84">
        <v>0.1</v>
      </c>
      <c r="L27" s="134">
        <v>0.1</v>
      </c>
      <c r="M27" s="135"/>
    </row>
    <row r="28" ht="12.75">
      <c r="A28" s="1"/>
    </row>
    <row r="30" spans="7:9" ht="12.75">
      <c r="G30" s="14"/>
      <c r="H30" s="14"/>
      <c r="I30" s="14"/>
    </row>
  </sheetData>
  <sheetProtection/>
  <mergeCells count="77">
    <mergeCell ref="A1:M1"/>
    <mergeCell ref="B3:M3"/>
    <mergeCell ref="E4:M4"/>
    <mergeCell ref="D5:D6"/>
    <mergeCell ref="K5:M5"/>
    <mergeCell ref="H5:J5"/>
    <mergeCell ref="A2:G2"/>
    <mergeCell ref="F6:G6"/>
    <mergeCell ref="F7:G7"/>
    <mergeCell ref="F8:G8"/>
    <mergeCell ref="F9:G9"/>
    <mergeCell ref="F10:G10"/>
    <mergeCell ref="A3:A6"/>
    <mergeCell ref="B5:B6"/>
    <mergeCell ref="E5:G5"/>
    <mergeCell ref="C5:C6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L6:M6"/>
    <mergeCell ref="L7:M7"/>
    <mergeCell ref="L8:M8"/>
    <mergeCell ref="L9:M9"/>
    <mergeCell ref="L10:M10"/>
    <mergeCell ref="L22:M22"/>
    <mergeCell ref="L11:M11"/>
    <mergeCell ref="L12:M12"/>
    <mergeCell ref="L13:M13"/>
    <mergeCell ref="L14:M14"/>
    <mergeCell ref="L15:M15"/>
    <mergeCell ref="L16:M16"/>
    <mergeCell ref="L23:M23"/>
    <mergeCell ref="L24:M24"/>
    <mergeCell ref="L25:M25"/>
    <mergeCell ref="L26:M26"/>
    <mergeCell ref="L27:M27"/>
    <mergeCell ref="L17:M17"/>
    <mergeCell ref="L18:M18"/>
    <mergeCell ref="L19:M19"/>
    <mergeCell ref="L20:M20"/>
    <mergeCell ref="L21:M21"/>
  </mergeCells>
  <printOptions/>
  <pageMargins left="0.75" right="0.75" top="1" bottom="1" header="0.5" footer="0.5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Ефимова Наталья Курбангалеевна</cp:lastModifiedBy>
  <cp:lastPrinted>2021-07-01T12:19:17Z</cp:lastPrinted>
  <dcterms:created xsi:type="dcterms:W3CDTF">2005-06-07T12:20:02Z</dcterms:created>
  <dcterms:modified xsi:type="dcterms:W3CDTF">2021-07-06T08:28:22Z</dcterms:modified>
  <cp:category/>
  <cp:version/>
  <cp:contentType/>
  <cp:contentStatus/>
</cp:coreProperties>
</file>